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7. LISTINGS - VOLANO\CBI_Contracting, Building, Improvements\Perfetto Enterprise - CBI040\Deal Room\I. Business Introductory Information\"/>
    </mc:Choice>
  </mc:AlternateContent>
  <xr:revisionPtr revIDLastSave="0" documentId="13_ncr:1_{DF58141B-91D0-43E2-9F8B-2EADCDE57D4C}" xr6:coauthVersionLast="47" xr6:coauthVersionMax="47" xr10:uidLastSave="{00000000-0000-0000-0000-000000000000}"/>
  <bookViews>
    <workbookView xWindow="28680" yWindow="-60" windowWidth="29040" windowHeight="15990" xr2:uid="{00000000-000D-0000-FFFF-FFFF00000000}"/>
  </bookViews>
  <sheets>
    <sheet name="Financial Recast" sheetId="1" r:id="rId1"/>
  </sheets>
  <calcPr calcId="191029" concurrentCalc="0"/>
</workbook>
</file>

<file path=xl/calcChain.xml><?xml version="1.0" encoding="utf-8"?>
<calcChain xmlns="http://schemas.openxmlformats.org/spreadsheetml/2006/main">
  <c r="D17" i="1" l="1"/>
  <c r="D26" i="1"/>
  <c r="E17" i="1"/>
  <c r="E26" i="1"/>
  <c r="F17" i="1"/>
  <c r="F26" i="1"/>
  <c r="G17" i="1"/>
  <c r="G26" i="1"/>
  <c r="H17" i="1"/>
  <c r="H26" i="1"/>
  <c r="C26" i="1"/>
  <c r="C13" i="1"/>
  <c r="C28" i="1"/>
  <c r="D28" i="1"/>
  <c r="F10" i="1"/>
  <c r="C10" i="1"/>
  <c r="E28" i="1"/>
  <c r="F28" i="1"/>
  <c r="G28" i="1"/>
  <c r="H28" i="1"/>
</calcChain>
</file>

<file path=xl/sharedStrings.xml><?xml version="1.0" encoding="utf-8"?>
<sst xmlns="http://schemas.openxmlformats.org/spreadsheetml/2006/main" count="31" uniqueCount="27">
  <si>
    <t>TOTAL ADDBACKS:</t>
  </si>
  <si>
    <t>Description of Financial Statement</t>
  </si>
  <si>
    <t>Compensation to Owner</t>
  </si>
  <si>
    <t>Interest</t>
  </si>
  <si>
    <t>Notes</t>
  </si>
  <si>
    <t>11% Tax on total W2 Salaries</t>
  </si>
  <si>
    <t>Net Income Shown on Financial Statement</t>
  </si>
  <si>
    <t>ADDBACKS:</t>
  </si>
  <si>
    <t>Seller's Cash Flow =
Total Addbacks +
 Net Income</t>
  </si>
  <si>
    <t>Depreciation</t>
  </si>
  <si>
    <t>Meals</t>
  </si>
  <si>
    <t xml:space="preserve">Income Statement </t>
  </si>
  <si>
    <t>Income Statement</t>
  </si>
  <si>
    <t>Auto</t>
  </si>
  <si>
    <t>$3,750/month - Personal Gas and Maintenance. $10,800/year - Insurance</t>
  </si>
  <si>
    <t>G&amp;A and Job Related or Section 179</t>
  </si>
  <si>
    <t>Cash Flow Analysis - Income Statement Basis</t>
  </si>
  <si>
    <t>Charitable Contributions</t>
  </si>
  <si>
    <t>Average</t>
  </si>
  <si>
    <t>TRUE GROSS SALES</t>
  </si>
  <si>
    <t>PPP Forgiveness</t>
  </si>
  <si>
    <t>Reported Sales</t>
  </si>
  <si>
    <t>Father - No Replacement Needed</t>
  </si>
  <si>
    <t>5 Year Average</t>
  </si>
  <si>
    <t xml:space="preserve">2024 Projected </t>
  </si>
  <si>
    <t>Projected</t>
  </si>
  <si>
    <t>*2021 low due to COVID
*2023 low due to New York infrastructure funds being reallocated for immigration housing crisis
*2024 is extraordinarily high with 54 Million in backlog due to the buildup from the 2023 delays. The 2024 projection is $25,000,000 in revenue, using the 5% net margin average, the 2024 cash flow will be $1,250,000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</si>
</sst>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55274E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2"/>
      <color rgb="FF55274E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55274E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5274E"/>
        <bgColor indexed="64"/>
      </patternFill>
    </fill>
    <fill>
      <patternFill patternType="solid">
        <fgColor rgb="FFC3B6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2" fontId="8" fillId="3" borderId="1" xfId="0" applyNumberFormat="1" applyFont="1" applyFill="1" applyBorder="1" applyAlignment="1">
      <alignment horizontal="right" wrapText="1"/>
    </xf>
    <xf numFmtId="42" fontId="8" fillId="3" borderId="1" xfId="1" applyNumberFormat="1" applyFont="1" applyFill="1" applyBorder="1"/>
    <xf numFmtId="42" fontId="8" fillId="3" borderId="1" xfId="0" applyNumberFormat="1" applyFont="1" applyFill="1" applyBorder="1"/>
    <xf numFmtId="42" fontId="4" fillId="3" borderId="1" xfId="1" applyNumberFormat="1" applyFont="1" applyFill="1" applyBorder="1"/>
    <xf numFmtId="0" fontId="12" fillId="0" borderId="0" xfId="0" applyFont="1" applyAlignment="1">
      <alignment horizontal="left"/>
    </xf>
    <xf numFmtId="5" fontId="14" fillId="3" borderId="1" xfId="0" applyNumberFormat="1" applyFont="1" applyFill="1" applyBorder="1" applyAlignment="1">
      <alignment horizontal="left" wrapText="1"/>
    </xf>
    <xf numFmtId="5" fontId="14" fillId="3" borderId="1" xfId="0" applyNumberFormat="1" applyFont="1" applyFill="1" applyBorder="1" applyAlignment="1">
      <alignment horizontal="left"/>
    </xf>
    <xf numFmtId="164" fontId="15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7" fillId="3" borderId="1" xfId="0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right" wrapText="1"/>
    </xf>
    <xf numFmtId="42" fontId="6" fillId="3" borderId="1" xfId="1" applyNumberFormat="1" applyFont="1" applyFill="1" applyBorder="1"/>
    <xf numFmtId="0" fontId="17" fillId="0" borderId="1" xfId="0" applyFont="1" applyBorder="1" applyAlignment="1">
      <alignment horizontal="right" wrapText="1"/>
    </xf>
    <xf numFmtId="42" fontId="8" fillId="0" borderId="1" xfId="1" applyNumberFormat="1" applyFont="1" applyFill="1" applyBorder="1"/>
    <xf numFmtId="5" fontId="14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5" fontId="1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42" fontId="8" fillId="4" borderId="1" xfId="1" applyNumberFormat="1" applyFont="1" applyFill="1" applyBorder="1"/>
    <xf numFmtId="0" fontId="4" fillId="4" borderId="1" xfId="0" applyFont="1" applyFill="1" applyBorder="1" applyAlignment="1">
      <alignment horizontal="right" wrapText="1"/>
    </xf>
    <xf numFmtId="5" fontId="14" fillId="4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42" fontId="8" fillId="5" borderId="1" xfId="1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wrapText="1"/>
    </xf>
    <xf numFmtId="0" fontId="10" fillId="0" borderId="2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55274E"/>
      <color rgb="FFC3B6A2"/>
      <color rgb="FF4D5053"/>
      <color rgb="FFC39957"/>
      <color rgb="FF63A537"/>
      <color rgb="FFB8D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64"/>
  <sheetViews>
    <sheetView showGridLines="0" tabSelected="1" view="pageLayout" topLeftCell="A7" zoomScaleNormal="110" workbookViewId="0">
      <selection activeCell="B32" sqref="B32"/>
    </sheetView>
  </sheetViews>
  <sheetFormatPr defaultRowHeight="14.25" x14ac:dyDescent="0.2"/>
  <cols>
    <col min="1" max="1" width="25.140625" style="1" customWidth="1"/>
    <col min="2" max="2" width="15" style="1" bestFit="1" customWidth="1"/>
    <col min="3" max="8" width="18.28515625" style="1" customWidth="1"/>
    <col min="9" max="9" width="44.85546875" style="1" customWidth="1"/>
    <col min="10" max="16384" width="9.140625" style="1"/>
  </cols>
  <sheetData>
    <row r="7" spans="1:9" ht="26.25" x14ac:dyDescent="0.4">
      <c r="A7" s="40" t="s">
        <v>16</v>
      </c>
      <c r="B7" s="40"/>
      <c r="C7" s="40"/>
      <c r="D7" s="40"/>
      <c r="E7" s="40"/>
      <c r="F7" s="40"/>
      <c r="G7" s="40"/>
      <c r="H7" s="40"/>
      <c r="I7" s="40"/>
    </row>
    <row r="8" spans="1:9" ht="31.5" x14ac:dyDescent="0.25">
      <c r="A8" s="17" t="s">
        <v>1</v>
      </c>
      <c r="B8" s="38" t="s">
        <v>24</v>
      </c>
      <c r="C8" s="34" t="s">
        <v>23</v>
      </c>
      <c r="D8" s="33" t="s">
        <v>11</v>
      </c>
      <c r="E8" s="33" t="s">
        <v>11</v>
      </c>
      <c r="F8" s="33" t="s">
        <v>12</v>
      </c>
      <c r="G8" s="33" t="s">
        <v>12</v>
      </c>
      <c r="H8" s="33" t="s">
        <v>12</v>
      </c>
      <c r="I8" s="2" t="s">
        <v>4</v>
      </c>
    </row>
    <row r="9" spans="1:9" x14ac:dyDescent="0.2">
      <c r="A9" s="15"/>
      <c r="B9" s="7" t="s">
        <v>25</v>
      </c>
      <c r="C9" s="7" t="s">
        <v>18</v>
      </c>
      <c r="D9" s="7">
        <v>2023</v>
      </c>
      <c r="E9" s="7">
        <v>2022</v>
      </c>
      <c r="F9" s="7">
        <v>2021</v>
      </c>
      <c r="G9" s="7">
        <v>2020</v>
      </c>
      <c r="H9" s="7">
        <v>2019</v>
      </c>
      <c r="I9" s="7"/>
    </row>
    <row r="10" spans="1:9" ht="31.5" x14ac:dyDescent="0.25">
      <c r="A10" s="18" t="s">
        <v>19</v>
      </c>
      <c r="B10" s="39">
        <v>25000000</v>
      </c>
      <c r="C10" s="37">
        <f>SUM(D10+E10+F10+G10+H10)/5</f>
        <v>21249731.800000001</v>
      </c>
      <c r="D10" s="9">
        <v>18379689</v>
      </c>
      <c r="E10" s="9">
        <v>23472726</v>
      </c>
      <c r="F10" s="9">
        <f>SUM(F12-F11)</f>
        <v>16874685</v>
      </c>
      <c r="G10" s="9">
        <v>22819902</v>
      </c>
      <c r="H10" s="9">
        <v>24701657</v>
      </c>
      <c r="I10" s="13"/>
    </row>
    <row r="11" spans="1:9" s="3" customFormat="1" ht="12.75" x14ac:dyDescent="0.2">
      <c r="A11" s="24" t="s">
        <v>20</v>
      </c>
      <c r="B11" s="24"/>
      <c r="C11" s="28"/>
      <c r="D11" s="28"/>
      <c r="E11" s="28"/>
      <c r="F11" s="35">
        <v>1771700</v>
      </c>
      <c r="G11" s="28"/>
      <c r="H11" s="28"/>
      <c r="I11" s="23"/>
    </row>
    <row r="12" spans="1:9" x14ac:dyDescent="0.2">
      <c r="A12" s="36" t="s">
        <v>21</v>
      </c>
      <c r="B12" s="36"/>
      <c r="C12" s="9"/>
      <c r="D12" s="9"/>
      <c r="E12" s="9"/>
      <c r="F12" s="9">
        <v>18646385</v>
      </c>
      <c r="G12" s="20"/>
      <c r="H12" s="20"/>
      <c r="I12" s="13"/>
    </row>
    <row r="13" spans="1:9" ht="25.5" x14ac:dyDescent="0.2">
      <c r="A13" s="25" t="s">
        <v>6</v>
      </c>
      <c r="B13" s="25"/>
      <c r="C13" s="22">
        <f>SUM(D13+E13+F13+G13+H13)/5</f>
        <v>515610</v>
      </c>
      <c r="D13" s="22">
        <v>61541</v>
      </c>
      <c r="E13" s="22">
        <v>543172</v>
      </c>
      <c r="F13" s="22">
        <v>1256749</v>
      </c>
      <c r="G13" s="22">
        <v>215966</v>
      </c>
      <c r="H13" s="22">
        <v>500622</v>
      </c>
      <c r="I13" s="23"/>
    </row>
    <row r="14" spans="1:9" x14ac:dyDescent="0.2">
      <c r="A14" s="32"/>
      <c r="B14" s="32"/>
      <c r="C14" s="9"/>
      <c r="D14" s="9"/>
      <c r="E14" s="9"/>
      <c r="F14" s="9"/>
      <c r="G14" s="9"/>
      <c r="H14" s="9"/>
      <c r="I14" s="13"/>
    </row>
    <row r="15" spans="1:9" ht="15.75" x14ac:dyDescent="0.25">
      <c r="A15" s="21" t="s">
        <v>7</v>
      </c>
      <c r="B15" s="21"/>
      <c r="C15" s="22"/>
      <c r="D15" s="22"/>
      <c r="E15" s="22"/>
      <c r="F15" s="22"/>
      <c r="G15" s="22"/>
      <c r="H15" s="22"/>
      <c r="I15" s="23"/>
    </row>
    <row r="16" spans="1:9" s="4" customFormat="1" ht="12.75" x14ac:dyDescent="0.2">
      <c r="A16" s="16" t="s">
        <v>2</v>
      </c>
      <c r="B16" s="16"/>
      <c r="C16" s="9"/>
      <c r="D16" s="9">
        <v>213262</v>
      </c>
      <c r="E16" s="9">
        <v>127437</v>
      </c>
      <c r="F16" s="9">
        <v>215415</v>
      </c>
      <c r="G16" s="9">
        <v>213262</v>
      </c>
      <c r="H16" s="9">
        <v>213262</v>
      </c>
      <c r="I16" s="13" t="s">
        <v>22</v>
      </c>
    </row>
    <row r="17" spans="1:9" s="4" customFormat="1" ht="25.5" x14ac:dyDescent="0.2">
      <c r="A17" s="26" t="s">
        <v>5</v>
      </c>
      <c r="B17" s="26"/>
      <c r="C17" s="22"/>
      <c r="D17" s="22">
        <f>SUM(D16*0.11)</f>
        <v>23458.82</v>
      </c>
      <c r="E17" s="22">
        <f>SUM(E16*0.11)</f>
        <v>14018.07</v>
      </c>
      <c r="F17" s="22">
        <f>SUM(F16*0.11)</f>
        <v>23695.65</v>
      </c>
      <c r="G17" s="22">
        <f>SUM(G16*0.11)</f>
        <v>23458.82</v>
      </c>
      <c r="H17" s="22">
        <f>SUM(H16*0.11)</f>
        <v>23458.82</v>
      </c>
      <c r="I17" s="23"/>
    </row>
    <row r="18" spans="1:9" s="4" customFormat="1" ht="12.75" x14ac:dyDescent="0.2">
      <c r="A18" s="16" t="s">
        <v>9</v>
      </c>
      <c r="B18" s="16"/>
      <c r="C18" s="8"/>
      <c r="D18" s="8">
        <v>9404</v>
      </c>
      <c r="E18" s="8">
        <v>385289</v>
      </c>
      <c r="F18" s="8">
        <v>413566</v>
      </c>
      <c r="G18" s="8">
        <v>402462</v>
      </c>
      <c r="H18" s="8">
        <v>329676</v>
      </c>
      <c r="I18" s="13" t="s">
        <v>15</v>
      </c>
    </row>
    <row r="19" spans="1:9" s="4" customFormat="1" ht="12.75" x14ac:dyDescent="0.2">
      <c r="A19" s="26" t="s">
        <v>3</v>
      </c>
      <c r="B19" s="26"/>
      <c r="C19" s="22"/>
      <c r="D19" s="22">
        <v>303838</v>
      </c>
      <c r="E19" s="22">
        <v>102187</v>
      </c>
      <c r="F19" s="22">
        <v>97384</v>
      </c>
      <c r="G19" s="22">
        <v>163528</v>
      </c>
      <c r="H19" s="22">
        <v>162737</v>
      </c>
      <c r="I19" s="23"/>
    </row>
    <row r="20" spans="1:9" s="4" customFormat="1" ht="12.75" x14ac:dyDescent="0.2">
      <c r="A20" s="16" t="s">
        <v>10</v>
      </c>
      <c r="B20" s="16"/>
      <c r="C20" s="9"/>
      <c r="D20" s="9"/>
      <c r="E20" s="9"/>
      <c r="F20" s="9">
        <v>3226</v>
      </c>
      <c r="G20" s="9">
        <v>10641</v>
      </c>
      <c r="H20" s="9"/>
      <c r="I20" s="13"/>
    </row>
    <row r="21" spans="1:9" s="4" customFormat="1" ht="22.5" x14ac:dyDescent="0.2">
      <c r="A21" s="30" t="s">
        <v>13</v>
      </c>
      <c r="B21" s="30"/>
      <c r="C21" s="29"/>
      <c r="D21" s="29">
        <v>55800</v>
      </c>
      <c r="E21" s="29">
        <v>55800</v>
      </c>
      <c r="F21" s="29">
        <v>55800</v>
      </c>
      <c r="G21" s="29">
        <v>55800</v>
      </c>
      <c r="H21" s="29">
        <v>55800</v>
      </c>
      <c r="I21" s="31" t="s">
        <v>14</v>
      </c>
    </row>
    <row r="22" spans="1:9" s="4" customFormat="1" ht="12.75" x14ac:dyDescent="0.2">
      <c r="A22" s="16" t="s">
        <v>20</v>
      </c>
      <c r="B22" s="16"/>
      <c r="C22" s="9"/>
      <c r="D22" s="9"/>
      <c r="E22" s="9"/>
      <c r="F22" s="9">
        <v>-1771700</v>
      </c>
      <c r="G22" s="9"/>
      <c r="H22" s="9"/>
      <c r="I22" s="13"/>
    </row>
    <row r="23" spans="1:9" s="4" customFormat="1" ht="12.75" x14ac:dyDescent="0.2">
      <c r="A23" s="26" t="s">
        <v>17</v>
      </c>
      <c r="B23" s="26"/>
      <c r="C23" s="29"/>
      <c r="D23" s="29">
        <v>2600</v>
      </c>
      <c r="E23" s="29"/>
      <c r="F23" s="29"/>
      <c r="G23" s="29"/>
      <c r="H23" s="29"/>
      <c r="I23" s="31"/>
    </row>
    <row r="24" spans="1:9" s="4" customFormat="1" ht="12.75" x14ac:dyDescent="0.2">
      <c r="A24" s="16"/>
      <c r="B24" s="16"/>
      <c r="C24" s="9"/>
      <c r="D24" s="9"/>
      <c r="E24" s="9"/>
      <c r="F24" s="9"/>
      <c r="G24" s="9"/>
      <c r="H24" s="9"/>
      <c r="I24" s="13"/>
    </row>
    <row r="25" spans="1:9" s="4" customFormat="1" ht="12.75" x14ac:dyDescent="0.2">
      <c r="A25" s="30"/>
      <c r="B25" s="30"/>
      <c r="C25" s="29"/>
      <c r="D25" s="29"/>
      <c r="E25" s="29"/>
      <c r="F25" s="29"/>
      <c r="G25" s="29"/>
      <c r="H25" s="29"/>
      <c r="I25" s="31"/>
    </row>
    <row r="26" spans="1:9" s="4" customFormat="1" ht="15.75" x14ac:dyDescent="0.25">
      <c r="A26" s="18" t="s">
        <v>0</v>
      </c>
      <c r="B26" s="18"/>
      <c r="C26" s="9">
        <f>SUM(D26+E26+F26+G26+H26)/5</f>
        <v>396913.23600000009</v>
      </c>
      <c r="D26" s="10">
        <f>SUM(D16:D25)</f>
        <v>608362.82000000007</v>
      </c>
      <c r="E26" s="10">
        <f>SUM(E16:E25)</f>
        <v>684731.07000000007</v>
      </c>
      <c r="F26" s="10">
        <f>SUM(F16:F24)</f>
        <v>-962613.35</v>
      </c>
      <c r="G26" s="10">
        <f>SUM(G16:G24)</f>
        <v>869151.82000000007</v>
      </c>
      <c r="H26" s="10">
        <f>SUM(H16:H25)</f>
        <v>784933.82000000007</v>
      </c>
      <c r="I26" s="13"/>
    </row>
    <row r="27" spans="1:9" s="4" customFormat="1" ht="12.75" x14ac:dyDescent="0.2">
      <c r="A27" s="25"/>
      <c r="B27" s="25"/>
      <c r="C27" s="22"/>
      <c r="D27" s="22"/>
      <c r="E27" s="22"/>
      <c r="F27" s="22"/>
      <c r="G27" s="22"/>
      <c r="H27" s="22"/>
      <c r="I27" s="27"/>
    </row>
    <row r="28" spans="1:9" s="4" customFormat="1" ht="47.25" x14ac:dyDescent="0.25">
      <c r="A28" s="19" t="s">
        <v>8</v>
      </c>
      <c r="B28" s="39">
        <v>1250000</v>
      </c>
      <c r="C28" s="11">
        <f t="shared" ref="C28:H28" si="0">C26+C13</f>
        <v>912523.23600000003</v>
      </c>
      <c r="D28" s="11">
        <f t="shared" si="0"/>
        <v>669903.82000000007</v>
      </c>
      <c r="E28" s="11">
        <f t="shared" si="0"/>
        <v>1227903.07</v>
      </c>
      <c r="F28" s="11">
        <f t="shared" si="0"/>
        <v>294135.65000000002</v>
      </c>
      <c r="G28" s="11">
        <f t="shared" si="0"/>
        <v>1085117.82</v>
      </c>
      <c r="H28" s="11">
        <f t="shared" si="0"/>
        <v>1285555.82</v>
      </c>
      <c r="I28" s="14"/>
    </row>
    <row r="29" spans="1:9" s="4" customFormat="1" ht="12.75" x14ac:dyDescent="0.2">
      <c r="A29" s="12"/>
      <c r="B29" s="12"/>
      <c r="C29" s="12"/>
      <c r="D29" s="12"/>
      <c r="E29" s="12"/>
      <c r="F29" s="12"/>
      <c r="G29" s="12"/>
      <c r="H29" s="12"/>
      <c r="I29" s="5"/>
    </row>
    <row r="30" spans="1:9" s="4" customFormat="1" ht="12" x14ac:dyDescent="0.2">
      <c r="C30" s="41" t="s">
        <v>26</v>
      </c>
      <c r="D30" s="42"/>
      <c r="E30" s="42"/>
      <c r="F30" s="42"/>
      <c r="G30" s="42"/>
      <c r="H30" s="42"/>
      <c r="I30" s="6"/>
    </row>
    <row r="31" spans="1:9" s="4" customFormat="1" ht="12" x14ac:dyDescent="0.2">
      <c r="C31" s="42"/>
      <c r="D31" s="42"/>
      <c r="E31" s="42"/>
      <c r="F31" s="42"/>
      <c r="G31" s="42"/>
      <c r="H31" s="42"/>
      <c r="I31" s="6"/>
    </row>
    <row r="32" spans="1:9" s="4" customFormat="1" x14ac:dyDescent="0.2">
      <c r="A32" s="1"/>
      <c r="B32" s="1"/>
      <c r="C32" s="42"/>
      <c r="D32" s="42"/>
      <c r="E32" s="42"/>
      <c r="F32" s="42"/>
      <c r="G32" s="42"/>
      <c r="H32" s="42"/>
      <c r="I32" s="1"/>
    </row>
    <row r="33" spans="1:9" s="4" customFormat="1" x14ac:dyDescent="0.2">
      <c r="A33" s="1"/>
      <c r="B33" s="1"/>
      <c r="C33" s="42"/>
      <c r="D33" s="42"/>
      <c r="E33" s="42"/>
      <c r="F33" s="42"/>
      <c r="G33" s="42"/>
      <c r="H33" s="42"/>
      <c r="I33" s="1"/>
    </row>
    <row r="34" spans="1:9" s="4" customFormat="1" x14ac:dyDescent="0.2">
      <c r="A34" s="1"/>
      <c r="B34" s="1"/>
      <c r="C34" s="42"/>
      <c r="D34" s="42"/>
      <c r="E34" s="42"/>
      <c r="F34" s="42"/>
      <c r="G34" s="42"/>
      <c r="H34" s="42"/>
      <c r="I34" s="1"/>
    </row>
    <row r="35" spans="1:9" s="4" customFormat="1" x14ac:dyDescent="0.2">
      <c r="A35" s="1"/>
      <c r="B35" s="1"/>
      <c r="C35" s="42"/>
      <c r="D35" s="42"/>
      <c r="E35" s="42"/>
      <c r="F35" s="42"/>
      <c r="G35" s="42"/>
      <c r="H35" s="42"/>
      <c r="I35" s="1"/>
    </row>
    <row r="36" spans="1:9" s="4" customFormat="1" x14ac:dyDescent="0.2">
      <c r="A36" s="1"/>
      <c r="B36" s="1"/>
      <c r="C36" s="42"/>
      <c r="D36" s="42"/>
      <c r="E36" s="42"/>
      <c r="F36" s="42"/>
      <c r="G36" s="42"/>
      <c r="H36" s="42"/>
      <c r="I36" s="1"/>
    </row>
    <row r="37" spans="1:9" s="4" customFormat="1" x14ac:dyDescent="0.2">
      <c r="A37" s="1"/>
      <c r="B37" s="1"/>
      <c r="C37" s="42"/>
      <c r="D37" s="42"/>
      <c r="E37" s="42"/>
      <c r="F37" s="42"/>
      <c r="G37" s="42"/>
      <c r="H37" s="42"/>
      <c r="I37" s="1"/>
    </row>
    <row r="38" spans="1:9" s="4" customFormat="1" x14ac:dyDescent="0.2">
      <c r="A38" s="1"/>
      <c r="B38" s="1"/>
      <c r="C38" s="42"/>
      <c r="D38" s="42"/>
      <c r="E38" s="42"/>
      <c r="F38" s="42"/>
      <c r="G38" s="42"/>
      <c r="H38" s="42"/>
      <c r="I38" s="1"/>
    </row>
    <row r="39" spans="1:9" s="4" customFormat="1" x14ac:dyDescent="0.2">
      <c r="A39" s="1"/>
      <c r="B39" s="1"/>
      <c r="C39" s="42"/>
      <c r="D39" s="42"/>
      <c r="E39" s="42"/>
      <c r="F39" s="42"/>
      <c r="G39" s="42"/>
      <c r="H39" s="42"/>
      <c r="I39" s="1"/>
    </row>
    <row r="40" spans="1:9" s="4" customForma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s="4" customForma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s="4" customForma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s="4" customForma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s="4" customForma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s="4" customForma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s="4" customForma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s="4" customForma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s="4" customForma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s="4" customForma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s="4" customForma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s="4" customForma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s="4" customForma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s="4" customForma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s="4" customFormat="1" x14ac:dyDescent="0.2">
      <c r="A54" s="1"/>
      <c r="B54" s="1"/>
      <c r="C54" s="1"/>
      <c r="D54" s="1"/>
      <c r="E54" s="1"/>
      <c r="F54" s="1"/>
      <c r="G54" s="1"/>
      <c r="H54" s="1"/>
      <c r="I54" s="1"/>
    </row>
    <row r="59" spans="1:9" s="4" customFormat="1" x14ac:dyDescent="0.2">
      <c r="A59" s="1"/>
      <c r="B59" s="1"/>
      <c r="C59" s="1"/>
      <c r="D59" s="1"/>
      <c r="E59" s="1"/>
      <c r="F59" s="1"/>
      <c r="G59" s="1"/>
      <c r="H59" s="1"/>
      <c r="I59" s="1"/>
    </row>
    <row r="61" spans="1:9" s="4" customForma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s="4" customFormat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s="4" customFormat="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s="4" customFormat="1" x14ac:dyDescent="0.2">
      <c r="A64" s="1"/>
      <c r="B64" s="1"/>
      <c r="C64" s="1"/>
      <c r="D64" s="1"/>
      <c r="E64" s="1"/>
      <c r="F64" s="1"/>
      <c r="G64" s="1"/>
      <c r="H64" s="1"/>
      <c r="I64" s="1"/>
    </row>
  </sheetData>
  <mergeCells count="2">
    <mergeCell ref="A7:I7"/>
    <mergeCell ref="C30:H39"/>
  </mergeCells>
  <printOptions horizontalCentered="1"/>
  <pageMargins left="0.5" right="0.8125" top="0.25" bottom="0.5" header="0.3" footer="0.3"/>
  <pageSetup scale="63" orientation="landscape" r:id="rId1"/>
  <headerFooter>
    <oddHeader>&amp;L&amp;G</oddHeader>
    <oddFooter>&amp;C&amp;"Arial,Bold Italic"&amp;K55274ECONFIDENTIAL&amp;R&amp;"Arial,Italic"&amp;8&amp;K4D5053Listing ID: CBI040
Revised by: CP 3/28/24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Rand</dc:creator>
  <cp:lastModifiedBy>Jared Olson</cp:lastModifiedBy>
  <cp:lastPrinted>2024-03-28T16:19:23Z</cp:lastPrinted>
  <dcterms:created xsi:type="dcterms:W3CDTF">2011-01-04T22:44:45Z</dcterms:created>
  <dcterms:modified xsi:type="dcterms:W3CDTF">2024-04-15T21:46:45Z</dcterms:modified>
</cp:coreProperties>
</file>