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P:\7. LISTINGS - VOLANO\TRA_Maintenance, Service, Trades\XXX NOT READY - Invirotech Mechanical - TRA021\Deal Room\I. Business Introductory Information\"/>
    </mc:Choice>
  </mc:AlternateContent>
  <xr:revisionPtr revIDLastSave="0" documentId="13_ncr:1_{C7440C7F-6B90-4B2B-9C1C-86191ECDD4EB}" xr6:coauthVersionLast="44" xr6:coauthVersionMax="44" xr10:uidLastSave="{00000000-0000-0000-0000-000000000000}"/>
  <bookViews>
    <workbookView xWindow="52680" yWindow="-120" windowWidth="29040" windowHeight="15840" xr2:uid="{00000000-000D-0000-FFFF-FFFF00000000}"/>
  </bookViews>
  <sheets>
    <sheet name="Financial Recast" sheetId="1" r:id="rId1"/>
    <sheet name="Explanation by Year" sheetId="2" r:id="rId2"/>
  </sheets>
  <definedNames>
    <definedName name="_xlnm.Print_Area" localSheetId="1">'Explanation by Year'!$A$1:$B$130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0" i="1" l="1"/>
  <c r="D28" i="1"/>
  <c r="D18" i="1"/>
  <c r="D17" i="1"/>
  <c r="D16" i="1"/>
  <c r="D13" i="1"/>
  <c r="D10" i="1"/>
  <c r="D31" i="1"/>
  <c r="C28" i="1"/>
  <c r="C30" i="1"/>
  <c r="C31" i="1"/>
  <c r="B28" i="1"/>
  <c r="B30" i="1"/>
  <c r="B31" i="1"/>
  <c r="J28" i="1"/>
  <c r="J13" i="1"/>
  <c r="J30" i="1"/>
  <c r="J10" i="1"/>
  <c r="J31" i="1"/>
  <c r="I28" i="1"/>
  <c r="I30" i="1"/>
  <c r="I31" i="1"/>
  <c r="G17" i="1"/>
  <c r="G18" i="1"/>
  <c r="G28" i="1"/>
  <c r="G13" i="1"/>
  <c r="G30" i="1"/>
  <c r="G10" i="1"/>
  <c r="G31" i="1"/>
  <c r="F28" i="1"/>
  <c r="F30" i="1"/>
  <c r="F31" i="1"/>
  <c r="H28" i="1"/>
  <c r="H30" i="1"/>
  <c r="H31" i="1"/>
  <c r="E28" i="1"/>
  <c r="E30" i="1"/>
  <c r="E31" i="1"/>
  <c r="L28" i="1"/>
  <c r="L30" i="1"/>
  <c r="L31" i="1"/>
  <c r="K28" i="1"/>
  <c r="K30" i="1"/>
  <c r="N28" i="1"/>
  <c r="M28" i="1"/>
  <c r="K31" i="1"/>
  <c r="M30" i="1"/>
  <c r="M31" i="1"/>
  <c r="B40" i="2"/>
  <c r="B38" i="2"/>
  <c r="B109" i="2"/>
  <c r="B111" i="2"/>
  <c r="B112" i="2"/>
  <c r="B113" i="2"/>
  <c r="B114" i="2"/>
  <c r="B115" i="2"/>
  <c r="B116" i="2"/>
  <c r="B117" i="2"/>
  <c r="B118" i="2"/>
  <c r="B119" i="2"/>
  <c r="B120" i="2"/>
  <c r="B121" i="2"/>
  <c r="B122" i="2"/>
  <c r="B123" i="2"/>
  <c r="B108" i="2"/>
  <c r="B104" i="2"/>
  <c r="B102" i="2"/>
  <c r="B100" i="2"/>
  <c r="B72" i="2"/>
  <c r="B70" i="2"/>
  <c r="B91" i="2"/>
  <c r="B90" i="2"/>
  <c r="B89" i="2"/>
  <c r="B88" i="2"/>
  <c r="B87" i="2"/>
  <c r="B86" i="2"/>
  <c r="B85" i="2"/>
  <c r="B84" i="2"/>
  <c r="B83" i="2"/>
  <c r="B82" i="2"/>
  <c r="B81" i="2"/>
  <c r="B80" i="2"/>
  <c r="B79" i="2"/>
  <c r="B77" i="2"/>
  <c r="B76" i="2"/>
  <c r="B68" i="2"/>
  <c r="B59" i="2"/>
  <c r="B58" i="2"/>
  <c r="B57" i="2"/>
  <c r="B56" i="2"/>
  <c r="B55" i="2"/>
  <c r="B54" i="2"/>
  <c r="B53" i="2"/>
  <c r="B52" i="2"/>
  <c r="B51" i="2"/>
  <c r="B50" i="2"/>
  <c r="B49" i="2"/>
  <c r="B48" i="2"/>
  <c r="B47" i="2"/>
  <c r="B45" i="2"/>
  <c r="B44" i="2"/>
  <c r="B5" i="2"/>
  <c r="B36" i="2"/>
  <c r="B13" i="2"/>
  <c r="B15" i="2"/>
  <c r="B16" i="2"/>
  <c r="B17" i="2"/>
  <c r="B18" i="2"/>
  <c r="B19" i="2"/>
  <c r="B20" i="2"/>
  <c r="B21" i="2"/>
  <c r="B22" i="2"/>
  <c r="B23" i="2"/>
  <c r="B24" i="2"/>
  <c r="B25" i="2"/>
  <c r="B26" i="2"/>
  <c r="B27" i="2"/>
  <c r="B12" i="2"/>
  <c r="B3" i="2"/>
  <c r="B1" i="2"/>
  <c r="A21" i="2"/>
  <c r="A53" i="2"/>
  <c r="A85" i="2"/>
  <c r="A117" i="2"/>
  <c r="A13" i="2"/>
  <c r="A45" i="2"/>
  <c r="A77" i="2"/>
  <c r="A109" i="2"/>
  <c r="A14" i="2"/>
  <c r="A46" i="2"/>
  <c r="A78" i="2"/>
  <c r="A110" i="2"/>
  <c r="A15" i="2"/>
  <c r="A47" i="2"/>
  <c r="A79" i="2"/>
  <c r="A111" i="2"/>
  <c r="A16" i="2"/>
  <c r="A48" i="2"/>
  <c r="A80" i="2"/>
  <c r="A112" i="2"/>
  <c r="A17" i="2"/>
  <c r="A49" i="2"/>
  <c r="A81" i="2"/>
  <c r="A113" i="2"/>
  <c r="A18" i="2"/>
  <c r="A50" i="2"/>
  <c r="A82" i="2"/>
  <c r="A114" i="2"/>
  <c r="A19" i="2"/>
  <c r="A51" i="2"/>
  <c r="A83" i="2"/>
  <c r="A115" i="2"/>
  <c r="A20" i="2"/>
  <c r="A52" i="2"/>
  <c r="A84" i="2"/>
  <c r="A116" i="2"/>
  <c r="A22" i="2"/>
  <c r="A54" i="2"/>
  <c r="A86" i="2"/>
  <c r="A118" i="2"/>
  <c r="A23" i="2"/>
  <c r="A55" i="2"/>
  <c r="A87" i="2"/>
  <c r="A119" i="2"/>
  <c r="A24" i="2"/>
  <c r="A56" i="2"/>
  <c r="A88" i="2"/>
  <c r="A120" i="2"/>
  <c r="A25" i="2"/>
  <c r="A57" i="2"/>
  <c r="A89" i="2"/>
  <c r="A121" i="2"/>
  <c r="A26" i="2"/>
  <c r="A58" i="2"/>
  <c r="A90" i="2"/>
  <c r="A122" i="2"/>
  <c r="A27" i="2"/>
  <c r="A59" i="2"/>
  <c r="A91" i="2"/>
  <c r="A123" i="2"/>
  <c r="A12" i="2"/>
  <c r="A44" i="2"/>
  <c r="A76" i="2"/>
  <c r="A108" i="2"/>
  <c r="B14" i="2"/>
  <c r="B78" i="2"/>
  <c r="B46" i="2"/>
  <c r="B110" i="2"/>
  <c r="B29" i="2"/>
  <c r="B125" i="2"/>
  <c r="N30" i="1"/>
  <c r="B61" i="2"/>
  <c r="B93" i="2"/>
  <c r="B129" i="2"/>
  <c r="N31" i="1"/>
  <c r="B97" i="2"/>
  <c r="B65" i="2"/>
  <c r="B33" i="2"/>
</calcChain>
</file>

<file path=xl/sharedStrings.xml><?xml version="1.0" encoding="utf-8"?>
<sst xmlns="http://schemas.openxmlformats.org/spreadsheetml/2006/main" count="72" uniqueCount="31">
  <si>
    <t>TOTAL ADDBACKS:</t>
  </si>
  <si>
    <t>GROSS SALES</t>
  </si>
  <si>
    <t>Description of Financial Statement</t>
  </si>
  <si>
    <t>Interest</t>
  </si>
  <si>
    <t>Notes</t>
  </si>
  <si>
    <t>Net Income Shown on Financial Statement</t>
  </si>
  <si>
    <t>ADDBACKS:</t>
  </si>
  <si>
    <t>Year:</t>
  </si>
  <si>
    <t>Gross Sales:</t>
  </si>
  <si>
    <t xml:space="preserve">Net Income: </t>
  </si>
  <si>
    <t>Addbacks</t>
  </si>
  <si>
    <t>Type</t>
  </si>
  <si>
    <t>Amount</t>
  </si>
  <si>
    <t>Total Addbacks</t>
  </si>
  <si>
    <t>Addbacks + Net Income = Seller's Discretionary Cash Flow</t>
  </si>
  <si>
    <t>After determining the Gross Sales and Net Income from the financial statement, the next step is to list out any other expenses that are not related directly to the operations of the business. These unrelated expenses are known as "addbacks" and are listed below.</t>
  </si>
  <si>
    <t>Seller's Discretionary Cash Flow:</t>
  </si>
  <si>
    <t>Seller's Cash Flow =
Total Addbacks +
 Net Income</t>
  </si>
  <si>
    <t>Profit Margin</t>
  </si>
  <si>
    <t>Cell Phone</t>
  </si>
  <si>
    <t>FYE Jan 2018</t>
  </si>
  <si>
    <t>$250/month for personal cells</t>
  </si>
  <si>
    <t>Amortization</t>
  </si>
  <si>
    <t>FYE Jan 2017</t>
  </si>
  <si>
    <t>FYE Jan 2019</t>
  </si>
  <si>
    <t>FYE Jan 2016</t>
  </si>
  <si>
    <t>Financial Statements
Services</t>
  </si>
  <si>
    <t>Financial Statements
Mechanical</t>
  </si>
  <si>
    <t>Total</t>
  </si>
  <si>
    <t>FYE Jan 2020</t>
  </si>
  <si>
    <t>Cash Flow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</si>
</sst>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4" formatCode="_(&quot;$&quot;* #,##0.00_);_(&quot;$&quot;* \(#,##0.00\);_(&quot;$&quot;* &quot;-&quot;??_);_(@_)"/>
    <numFmt numFmtId="164" formatCode="0_);\(0\)"/>
  </numFmts>
  <fonts count="29"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b/>
      <sz val="10"/>
      <color theme="0"/>
      <name val="Arial"/>
      <family val="2"/>
    </font>
    <font>
      <i/>
      <sz val="9"/>
      <name val="Arial"/>
      <family val="2"/>
    </font>
    <font>
      <i/>
      <sz val="9"/>
      <color theme="1"/>
      <name val="Arial"/>
      <family val="2"/>
    </font>
    <font>
      <sz val="9"/>
      <name val="Arial"/>
      <family val="2"/>
    </font>
    <font>
      <sz val="9"/>
      <color theme="1"/>
      <name val="Arial"/>
      <family val="2"/>
    </font>
    <font>
      <b/>
      <sz val="9"/>
      <color theme="1"/>
      <name val="Arial"/>
      <family val="2"/>
    </font>
    <font>
      <b/>
      <sz val="20"/>
      <color rgb="FF55274E"/>
      <name val="Arial"/>
      <family val="2"/>
    </font>
    <font>
      <b/>
      <i/>
      <sz val="10"/>
      <color rgb="FF55274E"/>
      <name val="Arial"/>
      <family val="2"/>
    </font>
    <font>
      <i/>
      <sz val="10"/>
      <name val="Arial"/>
      <family val="2"/>
    </font>
    <font>
      <i/>
      <sz val="10"/>
      <color theme="1"/>
      <name val="Arial"/>
      <family val="2"/>
    </font>
    <font>
      <b/>
      <sz val="14"/>
      <color theme="1"/>
      <name val="Arial"/>
      <family val="2"/>
    </font>
    <font>
      <b/>
      <sz val="11"/>
      <color theme="1"/>
      <name val="Arial"/>
      <family val="2"/>
    </font>
    <font>
      <b/>
      <sz val="11"/>
      <color theme="6" tint="-0.499984740745262"/>
      <name val="Arial"/>
      <family val="2"/>
    </font>
    <font>
      <sz val="11"/>
      <color theme="6" tint="-0.499984740745262"/>
      <name val="Arial"/>
      <family val="2"/>
    </font>
    <font>
      <b/>
      <sz val="12"/>
      <color theme="1"/>
      <name val="Arial"/>
      <family val="2"/>
    </font>
    <font>
      <b/>
      <sz val="12"/>
      <color rgb="FF55274E"/>
      <name val="Arial"/>
      <family val="2"/>
    </font>
    <font>
      <sz val="12"/>
      <color rgb="FF55274E"/>
      <name val="Arial"/>
      <family val="2"/>
    </font>
    <font>
      <b/>
      <u/>
      <sz val="12"/>
      <color rgb="FF55274E"/>
      <name val="Arial"/>
      <family val="2"/>
    </font>
    <font>
      <i/>
      <sz val="11"/>
      <color theme="1"/>
      <name val="Arial"/>
      <family val="2"/>
    </font>
    <font>
      <sz val="11"/>
      <color rgb="FF55274E"/>
      <name val="Arial"/>
      <family val="2"/>
    </font>
    <font>
      <i/>
      <sz val="8"/>
      <name val="Arial"/>
      <family val="2"/>
    </font>
    <font>
      <sz val="10"/>
      <color theme="1"/>
      <name val="Arial"/>
      <family val="2"/>
    </font>
    <font>
      <b/>
      <sz val="12"/>
      <name val="Arial"/>
      <family val="2"/>
    </font>
    <font>
      <b/>
      <u/>
      <sz val="12"/>
      <name val="Arial"/>
      <family val="2"/>
    </font>
  </fonts>
  <fills count="5">
    <fill>
      <patternFill patternType="none"/>
    </fill>
    <fill>
      <patternFill patternType="gray125"/>
    </fill>
    <fill>
      <patternFill patternType="solid">
        <fgColor rgb="FF55274E"/>
        <bgColor indexed="64"/>
      </patternFill>
    </fill>
    <fill>
      <patternFill patternType="solid">
        <fgColor rgb="FFC3B6A2"/>
        <bgColor indexed="64"/>
      </patternFill>
    </fill>
    <fill>
      <patternFill patternType="solid">
        <fgColor rgb="FFB8DF9D"/>
        <bgColor indexed="64"/>
      </patternFill>
    </fill>
  </fills>
  <borders count="5">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hair">
        <color theme="0"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0" borderId="0" xfId="0" applyFont="1"/>
    <xf numFmtId="164" fontId="4" fillId="0" borderId="3" xfId="0" applyNumberFormat="1" applyFont="1" applyBorder="1" applyAlignment="1">
      <alignment horizontal="center" vertical="center" wrapText="1"/>
    </xf>
    <xf numFmtId="164" fontId="4" fillId="0" borderId="3" xfId="0" applyNumberFormat="1" applyFont="1" applyBorder="1" applyAlignment="1">
      <alignment horizontal="center" vertical="center"/>
    </xf>
    <xf numFmtId="0" fontId="3" fillId="0" borderId="3" xfId="0" applyFont="1" applyBorder="1" applyAlignment="1">
      <alignment horizontal="center" wrapText="1"/>
    </xf>
    <xf numFmtId="0" fontId="7" fillId="0" borderId="0" xfId="0" applyFont="1"/>
    <xf numFmtId="0" fontId="9" fillId="0" borderId="0" xfId="0" applyFont="1"/>
    <xf numFmtId="0" fontId="9" fillId="0" borderId="0" xfId="0" applyFont="1" applyAlignment="1">
      <alignment horizontal="left"/>
    </xf>
    <xf numFmtId="0" fontId="10" fillId="0" borderId="0" xfId="0" applyFont="1"/>
    <xf numFmtId="0" fontId="9" fillId="0" borderId="0" xfId="0" applyFont="1" applyFill="1" applyBorder="1" applyAlignment="1">
      <alignment horizontal="center"/>
    </xf>
    <xf numFmtId="0" fontId="9" fillId="0" borderId="0" xfId="0" applyFont="1" applyBorder="1"/>
    <xf numFmtId="0" fontId="9" fillId="0" borderId="0" xfId="0" applyFont="1" applyBorder="1" applyAlignment="1">
      <alignment horizontal="left"/>
    </xf>
    <xf numFmtId="0" fontId="9" fillId="0" borderId="0" xfId="0" applyFont="1" applyFill="1" applyBorder="1"/>
    <xf numFmtId="0" fontId="2" fillId="0" borderId="0" xfId="0" applyFont="1" applyFill="1" applyBorder="1"/>
    <xf numFmtId="164" fontId="5" fillId="2" borderId="3" xfId="0" applyNumberFormat="1" applyFont="1" applyFill="1" applyBorder="1" applyAlignment="1">
      <alignment horizontal="center"/>
    </xf>
    <xf numFmtId="42" fontId="8" fillId="3" borderId="3" xfId="1" applyNumberFormat="1" applyFont="1" applyFill="1" applyBorder="1"/>
    <xf numFmtId="42" fontId="8" fillId="3" borderId="3" xfId="0" applyNumberFormat="1" applyFont="1" applyFill="1" applyBorder="1" applyAlignment="1"/>
    <xf numFmtId="42" fontId="4" fillId="3" borderId="3" xfId="1" applyNumberFormat="1" applyFont="1" applyFill="1" applyBorder="1"/>
    <xf numFmtId="0" fontId="14" fillId="0" borderId="0" xfId="0" applyFont="1" applyAlignment="1">
      <alignment horizontal="left"/>
    </xf>
    <xf numFmtId="0" fontId="15" fillId="0" borderId="0" xfId="0" applyFont="1" applyAlignment="1">
      <alignment horizontal="left" indent="8"/>
    </xf>
    <xf numFmtId="0" fontId="15" fillId="0" borderId="0" xfId="0" applyFont="1" applyAlignment="1">
      <alignment horizontal="center"/>
    </xf>
    <xf numFmtId="0" fontId="2" fillId="0" borderId="0" xfId="0" applyFont="1" applyAlignment="1">
      <alignment horizontal="left"/>
    </xf>
    <xf numFmtId="0" fontId="2" fillId="0" borderId="0" xfId="0" applyFont="1" applyAlignment="1"/>
    <xf numFmtId="0" fontId="16" fillId="0" borderId="0" xfId="0" applyFont="1" applyAlignment="1">
      <alignment horizontal="center"/>
    </xf>
    <xf numFmtId="0" fontId="9" fillId="0" borderId="1" xfId="0" applyFont="1" applyBorder="1"/>
    <xf numFmtId="42" fontId="2" fillId="0" borderId="1" xfId="0" applyNumberFormat="1" applyFont="1" applyBorder="1"/>
    <xf numFmtId="0" fontId="9" fillId="0" borderId="2" xfId="0" applyFont="1" applyBorder="1"/>
    <xf numFmtId="42" fontId="2" fillId="0" borderId="0" xfId="0" applyNumberFormat="1" applyFont="1"/>
    <xf numFmtId="0" fontId="17" fillId="0" borderId="0" xfId="0" applyFont="1"/>
    <xf numFmtId="42" fontId="18" fillId="0" borderId="0" xfId="0" applyNumberFormat="1" applyFont="1"/>
    <xf numFmtId="0" fontId="19" fillId="0" borderId="0" xfId="0" applyFont="1" applyAlignment="1">
      <alignment wrapText="1"/>
    </xf>
    <xf numFmtId="42" fontId="19" fillId="0" borderId="0" xfId="0" applyNumberFormat="1" applyFont="1"/>
    <xf numFmtId="0" fontId="20" fillId="0" borderId="0" xfId="0" applyFont="1" applyAlignment="1">
      <alignment horizontal="left" indent="8"/>
    </xf>
    <xf numFmtId="42" fontId="20" fillId="0" borderId="0" xfId="0" applyNumberFormat="1" applyFont="1"/>
    <xf numFmtId="0" fontId="21" fillId="0" borderId="0" xfId="0" applyFont="1"/>
    <xf numFmtId="42" fontId="21" fillId="0" borderId="0" xfId="0" applyNumberFormat="1" applyFont="1"/>
    <xf numFmtId="0" fontId="20" fillId="0" borderId="0" xfId="0" applyFont="1"/>
    <xf numFmtId="0" fontId="22" fillId="0" borderId="0" xfId="0" applyFont="1"/>
    <xf numFmtId="0" fontId="9" fillId="3" borderId="1" xfId="0" applyFont="1" applyFill="1" applyBorder="1"/>
    <xf numFmtId="42" fontId="2" fillId="3" borderId="1" xfId="0" applyNumberFormat="1" applyFont="1" applyFill="1" applyBorder="1"/>
    <xf numFmtId="0" fontId="9" fillId="3" borderId="2" xfId="0" applyFont="1" applyFill="1" applyBorder="1"/>
    <xf numFmtId="0" fontId="20" fillId="0" borderId="0" xfId="0" applyFont="1" applyAlignment="1">
      <alignment wrapText="1"/>
    </xf>
    <xf numFmtId="0" fontId="24" fillId="0" borderId="0" xfId="0" applyFont="1" applyAlignment="1"/>
    <xf numFmtId="0" fontId="24" fillId="0" borderId="0" xfId="0" applyFont="1"/>
    <xf numFmtId="5" fontId="25" fillId="3" borderId="3" xfId="0" applyNumberFormat="1" applyFont="1" applyFill="1" applyBorder="1" applyAlignment="1">
      <alignment horizontal="left" wrapText="1"/>
    </xf>
    <xf numFmtId="5" fontId="25" fillId="3" borderId="3" xfId="0" applyNumberFormat="1" applyFont="1" applyFill="1" applyBorder="1" applyAlignment="1">
      <alignment horizontal="left"/>
    </xf>
    <xf numFmtId="164" fontId="26" fillId="0" borderId="3" xfId="0" applyNumberFormat="1" applyFont="1" applyBorder="1" applyAlignment="1">
      <alignment horizontal="right"/>
    </xf>
    <xf numFmtId="0" fontId="4" fillId="3" borderId="3" xfId="0" applyFont="1" applyFill="1" applyBorder="1" applyAlignment="1">
      <alignment horizontal="right" wrapText="1"/>
    </xf>
    <xf numFmtId="0" fontId="27" fillId="0" borderId="3" xfId="0" applyFont="1" applyBorder="1" applyAlignment="1">
      <alignment horizontal="right" wrapText="1"/>
    </xf>
    <xf numFmtId="0" fontId="28" fillId="3" borderId="3" xfId="0" applyFont="1" applyFill="1" applyBorder="1" applyAlignment="1">
      <alignment horizontal="right" wrapText="1"/>
    </xf>
    <xf numFmtId="0" fontId="20" fillId="3" borderId="3" xfId="0" applyFont="1" applyFill="1" applyBorder="1" applyAlignment="1">
      <alignment horizontal="right" wrapText="1"/>
    </xf>
    <xf numFmtId="0" fontId="12" fillId="3" borderId="3" xfId="0" applyFont="1" applyFill="1" applyBorder="1" applyAlignment="1">
      <alignment horizontal="right" wrapText="1"/>
    </xf>
    <xf numFmtId="42" fontId="6" fillId="3" borderId="3" xfId="1" applyNumberFormat="1" applyFont="1" applyFill="1" applyBorder="1"/>
    <xf numFmtId="0" fontId="28" fillId="0" borderId="3" xfId="0" applyFont="1" applyFill="1" applyBorder="1" applyAlignment="1">
      <alignment horizontal="right" wrapText="1"/>
    </xf>
    <xf numFmtId="42" fontId="8" fillId="0" borderId="3" xfId="1" applyNumberFormat="1" applyFont="1" applyFill="1" applyBorder="1"/>
    <xf numFmtId="42" fontId="4" fillId="0" borderId="3" xfId="1" applyNumberFormat="1" applyFont="1" applyFill="1" applyBorder="1"/>
    <xf numFmtId="5" fontId="25" fillId="0" borderId="3" xfId="0" applyNumberFormat="1" applyFont="1" applyFill="1" applyBorder="1" applyAlignment="1">
      <alignment horizontal="left" wrapText="1"/>
    </xf>
    <xf numFmtId="0" fontId="13" fillId="0" borderId="3" xfId="0" applyFont="1" applyFill="1" applyBorder="1" applyAlignment="1">
      <alignment horizontal="right" wrapText="1"/>
    </xf>
    <xf numFmtId="42" fontId="6" fillId="0" borderId="3" xfId="1" applyNumberFormat="1" applyFont="1" applyFill="1" applyBorder="1"/>
    <xf numFmtId="0" fontId="3" fillId="0" borderId="3" xfId="0" applyFont="1" applyFill="1" applyBorder="1" applyAlignment="1">
      <alignment horizontal="right" wrapText="1"/>
    </xf>
    <xf numFmtId="0" fontId="4" fillId="0" borderId="3" xfId="0" applyFont="1" applyFill="1" applyBorder="1" applyAlignment="1">
      <alignment horizontal="right" wrapText="1"/>
    </xf>
    <xf numFmtId="42" fontId="8" fillId="0" borderId="3" xfId="0" applyNumberFormat="1" applyFont="1" applyFill="1" applyBorder="1" applyAlignment="1">
      <alignment horizontal="right" wrapText="1"/>
    </xf>
    <xf numFmtId="5" fontId="25" fillId="0" borderId="3" xfId="0" applyNumberFormat="1" applyFont="1" applyFill="1" applyBorder="1" applyAlignment="1">
      <alignment horizontal="left"/>
    </xf>
    <xf numFmtId="9" fontId="8" fillId="0" borderId="3" xfId="2" applyFont="1" applyFill="1" applyBorder="1" applyAlignment="1">
      <alignment horizontal="right" wrapText="1"/>
    </xf>
    <xf numFmtId="0" fontId="6" fillId="0" borderId="3" xfId="0" applyNumberFormat="1" applyFont="1" applyFill="1" applyBorder="1" applyAlignment="1">
      <alignment horizontal="right" wrapText="1"/>
    </xf>
    <xf numFmtId="164" fontId="4" fillId="4" borderId="3" xfId="0" applyNumberFormat="1" applyFont="1" applyFill="1" applyBorder="1" applyAlignment="1">
      <alignment horizontal="center" vertical="center" wrapText="1"/>
    </xf>
    <xf numFmtId="42" fontId="4" fillId="4" borderId="3" xfId="1" applyNumberFormat="1" applyFont="1" applyFill="1" applyBorder="1"/>
    <xf numFmtId="0" fontId="11" fillId="0" borderId="4" xfId="0" applyFont="1" applyBorder="1" applyAlignment="1">
      <alignment horizontal="center"/>
    </xf>
    <xf numFmtId="0" fontId="2" fillId="0" borderId="0" xfId="0" applyFont="1" applyAlignment="1">
      <alignment wrapText="1"/>
    </xf>
    <xf numFmtId="0" fontId="23" fillId="0" borderId="0" xfId="0" applyFont="1"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3B6A2"/>
      <color rgb="FFB8DF9D"/>
      <color rgb="FF4D5053"/>
      <color rgb="FF55274E"/>
      <color rgb="FFC39957"/>
      <color rgb="FF63A5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O68"/>
  <sheetViews>
    <sheetView tabSelected="1" view="pageLayout" zoomScaleNormal="110" workbookViewId="0">
      <selection activeCell="A8" sqref="A8"/>
    </sheetView>
  </sheetViews>
  <sheetFormatPr defaultRowHeight="14.25" x14ac:dyDescent="0.2"/>
  <cols>
    <col min="1" max="1" width="25.140625" style="1" customWidth="1"/>
    <col min="2" max="7" width="18" style="1" customWidth="1"/>
    <col min="8" max="10" width="18.140625" style="1" customWidth="1"/>
    <col min="11" max="12" width="18" style="1" customWidth="1"/>
    <col min="13" max="13" width="18" style="1" hidden="1" customWidth="1"/>
    <col min="14" max="14" width="18.42578125" style="1" hidden="1" customWidth="1"/>
    <col min="15" max="15" width="44.85546875" style="1" customWidth="1"/>
    <col min="16" max="16384" width="9.140625" style="1"/>
  </cols>
  <sheetData>
    <row r="7" spans="1:15" ht="26.25" x14ac:dyDescent="0.4">
      <c r="A7" s="67" t="s">
        <v>30</v>
      </c>
      <c r="B7" s="67"/>
      <c r="C7" s="67"/>
      <c r="D7" s="67"/>
      <c r="E7" s="67"/>
      <c r="F7" s="67"/>
      <c r="G7" s="67"/>
      <c r="H7" s="67"/>
      <c r="I7" s="67"/>
      <c r="J7" s="67"/>
      <c r="K7" s="67"/>
      <c r="L7" s="67"/>
      <c r="M7" s="67"/>
      <c r="N7" s="67"/>
      <c r="O7" s="67"/>
    </row>
    <row r="8" spans="1:15" ht="38.25" x14ac:dyDescent="0.25">
      <c r="A8" s="48" t="s">
        <v>2</v>
      </c>
      <c r="B8" s="2" t="s">
        <v>27</v>
      </c>
      <c r="C8" s="2" t="s">
        <v>26</v>
      </c>
      <c r="D8" s="65" t="s">
        <v>28</v>
      </c>
      <c r="E8" s="2" t="s">
        <v>27</v>
      </c>
      <c r="F8" s="2" t="s">
        <v>26</v>
      </c>
      <c r="G8" s="65" t="s">
        <v>28</v>
      </c>
      <c r="H8" s="2" t="s">
        <v>27</v>
      </c>
      <c r="I8" s="2" t="s">
        <v>26</v>
      </c>
      <c r="J8" s="65" t="s">
        <v>28</v>
      </c>
      <c r="K8" s="2" t="s">
        <v>27</v>
      </c>
      <c r="L8" s="2" t="s">
        <v>27</v>
      </c>
      <c r="M8" s="2"/>
      <c r="N8" s="3"/>
      <c r="O8" s="4" t="s">
        <v>4</v>
      </c>
    </row>
    <row r="9" spans="1:15" x14ac:dyDescent="0.2">
      <c r="A9" s="46"/>
      <c r="B9" s="14" t="s">
        <v>29</v>
      </c>
      <c r="C9" s="14" t="s">
        <v>29</v>
      </c>
      <c r="D9" s="14" t="s">
        <v>29</v>
      </c>
      <c r="E9" s="14" t="s">
        <v>24</v>
      </c>
      <c r="F9" s="14" t="s">
        <v>24</v>
      </c>
      <c r="G9" s="14" t="s">
        <v>24</v>
      </c>
      <c r="H9" s="14" t="s">
        <v>20</v>
      </c>
      <c r="I9" s="14" t="s">
        <v>20</v>
      </c>
      <c r="J9" s="14" t="s">
        <v>20</v>
      </c>
      <c r="K9" s="14" t="s">
        <v>23</v>
      </c>
      <c r="L9" s="14" t="s">
        <v>25</v>
      </c>
      <c r="M9" s="14">
        <v>2014</v>
      </c>
      <c r="N9" s="14">
        <v>2012</v>
      </c>
      <c r="O9" s="14"/>
    </row>
    <row r="10" spans="1:15" ht="15.75" x14ac:dyDescent="0.25">
      <c r="A10" s="49" t="s">
        <v>1</v>
      </c>
      <c r="B10" s="15">
        <v>2877173</v>
      </c>
      <c r="C10" s="15">
        <v>1264603</v>
      </c>
      <c r="D10" s="15">
        <f>SUM(B10:C10)</f>
        <v>4141776</v>
      </c>
      <c r="E10" s="15">
        <v>1656713</v>
      </c>
      <c r="F10" s="15">
        <v>1379621</v>
      </c>
      <c r="G10" s="15">
        <f>SUM(E10:F10)</f>
        <v>3036334</v>
      </c>
      <c r="H10" s="15">
        <v>507846</v>
      </c>
      <c r="I10" s="15">
        <v>2779399</v>
      </c>
      <c r="J10" s="15">
        <f>SUM(H10:I10)</f>
        <v>3287245</v>
      </c>
      <c r="K10" s="15">
        <v>5534367</v>
      </c>
      <c r="L10" s="15">
        <v>5436503</v>
      </c>
      <c r="M10" s="15"/>
      <c r="N10" s="17"/>
      <c r="O10" s="44"/>
    </row>
    <row r="11" spans="1:15" s="5" customFormat="1" ht="12.75" x14ac:dyDescent="0.2">
      <c r="A11" s="57"/>
      <c r="B11" s="64"/>
      <c r="C11" s="64"/>
      <c r="D11" s="64"/>
      <c r="E11" s="64"/>
      <c r="F11" s="64"/>
      <c r="G11" s="64"/>
      <c r="H11" s="64"/>
      <c r="I11" s="64"/>
      <c r="J11" s="64"/>
      <c r="K11" s="64"/>
      <c r="L11" s="64"/>
      <c r="M11" s="64"/>
      <c r="N11" s="58"/>
      <c r="O11" s="56"/>
    </row>
    <row r="12" spans="1:15" x14ac:dyDescent="0.2">
      <c r="A12" s="51"/>
      <c r="B12" s="52"/>
      <c r="C12" s="52"/>
      <c r="D12" s="52"/>
      <c r="E12" s="52"/>
      <c r="F12" s="52"/>
      <c r="G12" s="52"/>
      <c r="H12" s="52"/>
      <c r="I12" s="52"/>
      <c r="J12" s="52"/>
      <c r="K12" s="52"/>
      <c r="L12" s="52"/>
      <c r="M12" s="52"/>
      <c r="N12" s="17"/>
      <c r="O12" s="44"/>
    </row>
    <row r="13" spans="1:15" ht="25.5" x14ac:dyDescent="0.2">
      <c r="A13" s="59" t="s">
        <v>5</v>
      </c>
      <c r="B13" s="54">
        <v>512916</v>
      </c>
      <c r="C13" s="54">
        <v>171592</v>
      </c>
      <c r="D13" s="54">
        <f>SUM(B13:C13)</f>
        <v>684508</v>
      </c>
      <c r="E13" s="54">
        <v>701026</v>
      </c>
      <c r="F13" s="54">
        <v>-263440</v>
      </c>
      <c r="G13" s="54">
        <f>SUM(E13:F13)</f>
        <v>437586</v>
      </c>
      <c r="H13" s="54">
        <v>85543</v>
      </c>
      <c r="I13" s="54">
        <v>22430</v>
      </c>
      <c r="J13" s="54">
        <f>SUM(H13:I13)</f>
        <v>107973</v>
      </c>
      <c r="K13" s="54">
        <v>-847298</v>
      </c>
      <c r="L13" s="54">
        <v>-394434</v>
      </c>
      <c r="M13" s="54"/>
      <c r="N13" s="55"/>
      <c r="O13" s="56"/>
    </row>
    <row r="14" spans="1:15" x14ac:dyDescent="0.2">
      <c r="A14" s="59"/>
      <c r="B14" s="54"/>
      <c r="C14" s="54"/>
      <c r="D14" s="54"/>
      <c r="E14" s="54"/>
      <c r="F14" s="54"/>
      <c r="G14" s="54"/>
      <c r="H14" s="54"/>
      <c r="I14" s="54"/>
      <c r="J14" s="54"/>
      <c r="K14" s="54"/>
      <c r="L14" s="54"/>
      <c r="M14" s="54"/>
      <c r="N14" s="55"/>
      <c r="O14" s="56"/>
    </row>
    <row r="15" spans="1:15" ht="15.75" x14ac:dyDescent="0.25">
      <c r="A15" s="53" t="s">
        <v>6</v>
      </c>
      <c r="B15" s="54"/>
      <c r="C15" s="54"/>
      <c r="D15" s="54"/>
      <c r="E15" s="54"/>
      <c r="F15" s="54"/>
      <c r="G15" s="54"/>
      <c r="H15" s="54"/>
      <c r="I15" s="54"/>
      <c r="J15" s="54"/>
      <c r="K15" s="54"/>
      <c r="L15" s="54"/>
      <c r="M15" s="54"/>
      <c r="N15" s="55"/>
      <c r="O15" s="56"/>
    </row>
    <row r="16" spans="1:15" s="6" customFormat="1" ht="12.75" x14ac:dyDescent="0.2">
      <c r="A16" s="47" t="s">
        <v>3</v>
      </c>
      <c r="B16" s="15">
        <v>0</v>
      </c>
      <c r="C16" s="15">
        <v>0</v>
      </c>
      <c r="D16" s="15">
        <f>SUM(B16:C16)</f>
        <v>0</v>
      </c>
      <c r="E16" s="15">
        <v>0</v>
      </c>
      <c r="F16" s="15">
        <v>0</v>
      </c>
      <c r="G16" s="15">
        <v>0</v>
      </c>
      <c r="H16" s="15">
        <v>62055</v>
      </c>
      <c r="I16" s="15">
        <v>0</v>
      </c>
      <c r="J16" s="15">
        <v>62055</v>
      </c>
      <c r="K16" s="15">
        <v>16839</v>
      </c>
      <c r="L16" s="15"/>
      <c r="M16" s="15"/>
      <c r="N16" s="15"/>
      <c r="O16" s="44"/>
    </row>
    <row r="17" spans="1:15" s="6" customFormat="1" ht="12.75" x14ac:dyDescent="0.2">
      <c r="A17" s="60" t="s">
        <v>19</v>
      </c>
      <c r="B17" s="54">
        <v>3000</v>
      </c>
      <c r="C17" s="54">
        <v>0</v>
      </c>
      <c r="D17" s="54">
        <f>SUM(B17:C17)</f>
        <v>3000</v>
      </c>
      <c r="E17" s="54">
        <v>3000</v>
      </c>
      <c r="F17" s="54">
        <v>0</v>
      </c>
      <c r="G17" s="54">
        <f>SUM(E17:F17)</f>
        <v>3000</v>
      </c>
      <c r="H17" s="54">
        <v>3000</v>
      </c>
      <c r="I17" s="54">
        <v>0</v>
      </c>
      <c r="J17" s="54">
        <v>3000</v>
      </c>
      <c r="K17" s="54">
        <v>3000</v>
      </c>
      <c r="L17" s="54">
        <v>3000</v>
      </c>
      <c r="M17" s="54"/>
      <c r="N17" s="54"/>
      <c r="O17" s="56" t="s">
        <v>21</v>
      </c>
    </row>
    <row r="18" spans="1:15" s="6" customFormat="1" ht="12.75" x14ac:dyDescent="0.2">
      <c r="A18" s="47" t="s">
        <v>22</v>
      </c>
      <c r="B18" s="15">
        <v>8024</v>
      </c>
      <c r="C18" s="15">
        <v>6247</v>
      </c>
      <c r="D18" s="15">
        <f>SUM(B18:C18)</f>
        <v>14271</v>
      </c>
      <c r="E18" s="15">
        <v>8611</v>
      </c>
      <c r="F18" s="15">
        <v>3500</v>
      </c>
      <c r="G18" s="15">
        <f>SUM(E18:F18)</f>
        <v>12111</v>
      </c>
      <c r="H18" s="15">
        <v>23719</v>
      </c>
      <c r="I18" s="15">
        <v>0</v>
      </c>
      <c r="J18" s="15">
        <v>23719</v>
      </c>
      <c r="K18" s="15">
        <v>45376</v>
      </c>
      <c r="L18" s="15">
        <v>56799</v>
      </c>
      <c r="M18" s="15"/>
      <c r="N18" s="15"/>
      <c r="O18" s="44"/>
    </row>
    <row r="19" spans="1:15" s="6" customFormat="1" ht="12.75" x14ac:dyDescent="0.2">
      <c r="A19" s="60"/>
      <c r="B19" s="54"/>
      <c r="C19" s="54"/>
      <c r="D19" s="54"/>
      <c r="E19" s="54"/>
      <c r="F19" s="54"/>
      <c r="G19" s="54"/>
      <c r="H19" s="54"/>
      <c r="I19" s="54"/>
      <c r="J19" s="54"/>
      <c r="K19" s="54"/>
      <c r="L19" s="54"/>
      <c r="M19" s="54"/>
      <c r="N19" s="54"/>
      <c r="O19" s="56"/>
    </row>
    <row r="20" spans="1:15" s="6" customFormat="1" ht="12.75" x14ac:dyDescent="0.2">
      <c r="A20" s="47"/>
      <c r="B20" s="15"/>
      <c r="C20" s="15"/>
      <c r="D20" s="15"/>
      <c r="E20" s="15"/>
      <c r="F20" s="15"/>
      <c r="G20" s="15"/>
      <c r="H20" s="15"/>
      <c r="I20" s="15"/>
      <c r="J20" s="15"/>
      <c r="K20" s="15"/>
      <c r="L20" s="15"/>
      <c r="M20" s="15"/>
      <c r="N20" s="15"/>
      <c r="O20" s="44"/>
    </row>
    <row r="21" spans="1:15" s="6" customFormat="1" ht="12.75" x14ac:dyDescent="0.2">
      <c r="A21" s="60"/>
      <c r="B21" s="54"/>
      <c r="C21" s="54"/>
      <c r="D21" s="54"/>
      <c r="E21" s="54"/>
      <c r="F21" s="54"/>
      <c r="G21" s="54"/>
      <c r="H21" s="54"/>
      <c r="I21" s="54"/>
      <c r="J21" s="54"/>
      <c r="K21" s="54"/>
      <c r="L21" s="54"/>
      <c r="M21" s="54"/>
      <c r="N21" s="54"/>
      <c r="O21" s="56"/>
    </row>
    <row r="22" spans="1:15" s="6" customFormat="1" ht="12.75" x14ac:dyDescent="0.2">
      <c r="A22" s="47"/>
      <c r="B22" s="15"/>
      <c r="C22" s="15"/>
      <c r="D22" s="15"/>
      <c r="E22" s="15"/>
      <c r="F22" s="15"/>
      <c r="G22" s="15"/>
      <c r="H22" s="15"/>
      <c r="I22" s="15"/>
      <c r="J22" s="15"/>
      <c r="K22" s="15"/>
      <c r="L22" s="15"/>
      <c r="M22" s="15"/>
      <c r="N22" s="15"/>
      <c r="O22" s="44"/>
    </row>
    <row r="23" spans="1:15" s="6" customFormat="1" ht="12.75" x14ac:dyDescent="0.2">
      <c r="A23" s="60"/>
      <c r="B23" s="54"/>
      <c r="C23" s="54"/>
      <c r="D23" s="54"/>
      <c r="E23" s="54"/>
      <c r="F23" s="54"/>
      <c r="G23" s="54"/>
      <c r="H23" s="54"/>
      <c r="I23" s="54"/>
      <c r="J23" s="54"/>
      <c r="K23" s="54"/>
      <c r="L23" s="54"/>
      <c r="M23" s="54"/>
      <c r="N23" s="54"/>
      <c r="O23" s="56"/>
    </row>
    <row r="24" spans="1:15" s="6" customFormat="1" ht="12.75" x14ac:dyDescent="0.2">
      <c r="A24" s="47"/>
      <c r="B24" s="15"/>
      <c r="C24" s="15"/>
      <c r="D24" s="15"/>
      <c r="E24" s="15"/>
      <c r="F24" s="15"/>
      <c r="G24" s="15"/>
      <c r="H24" s="15"/>
      <c r="I24" s="15"/>
      <c r="J24" s="15"/>
      <c r="K24" s="15"/>
      <c r="L24" s="15"/>
      <c r="M24" s="15"/>
      <c r="N24" s="15"/>
      <c r="O24" s="44"/>
    </row>
    <row r="25" spans="1:15" s="6" customFormat="1" ht="12.75" x14ac:dyDescent="0.2">
      <c r="A25" s="60"/>
      <c r="B25" s="54"/>
      <c r="C25" s="54"/>
      <c r="D25" s="54"/>
      <c r="E25" s="54"/>
      <c r="F25" s="54"/>
      <c r="G25" s="54"/>
      <c r="H25" s="54"/>
      <c r="I25" s="54"/>
      <c r="J25" s="54"/>
      <c r="K25" s="54"/>
      <c r="L25" s="54"/>
      <c r="M25" s="54"/>
      <c r="N25" s="54"/>
      <c r="O25" s="56"/>
    </row>
    <row r="26" spans="1:15" s="6" customFormat="1" ht="12.75" x14ac:dyDescent="0.2">
      <c r="A26" s="47"/>
      <c r="B26" s="15"/>
      <c r="C26" s="15"/>
      <c r="D26" s="15"/>
      <c r="E26" s="15"/>
      <c r="F26" s="15"/>
      <c r="G26" s="15"/>
      <c r="H26" s="15"/>
      <c r="I26" s="15"/>
      <c r="J26" s="15"/>
      <c r="K26" s="15"/>
      <c r="L26" s="15"/>
      <c r="M26" s="15"/>
      <c r="N26" s="15"/>
      <c r="O26" s="44"/>
    </row>
    <row r="27" spans="1:15" s="6" customFormat="1" ht="12.75" x14ac:dyDescent="0.2">
      <c r="A27" s="60"/>
      <c r="B27" s="54"/>
      <c r="C27" s="54"/>
      <c r="D27" s="54"/>
      <c r="E27" s="54"/>
      <c r="F27" s="54"/>
      <c r="G27" s="54"/>
      <c r="H27" s="54"/>
      <c r="I27" s="54"/>
      <c r="J27" s="54"/>
      <c r="K27" s="54"/>
      <c r="L27" s="54"/>
      <c r="M27" s="54"/>
      <c r="N27" s="55"/>
      <c r="O27" s="56"/>
    </row>
    <row r="28" spans="1:15" s="6" customFormat="1" ht="15.75" x14ac:dyDescent="0.25">
      <c r="A28" s="49" t="s">
        <v>0</v>
      </c>
      <c r="B28" s="16">
        <f t="shared" ref="B28:C28" si="0">SUM(B16:B26)</f>
        <v>11024</v>
      </c>
      <c r="C28" s="16">
        <f t="shared" si="0"/>
        <v>6247</v>
      </c>
      <c r="D28" s="16">
        <f>SUM(B28:C28)</f>
        <v>17271</v>
      </c>
      <c r="E28" s="16">
        <f t="shared" ref="E28:M28" si="1">SUM(E16:E26)</f>
        <v>11611</v>
      </c>
      <c r="F28" s="16">
        <f t="shared" si="1"/>
        <v>3500</v>
      </c>
      <c r="G28" s="16">
        <f t="shared" si="1"/>
        <v>15111</v>
      </c>
      <c r="H28" s="16">
        <f t="shared" si="1"/>
        <v>88774</v>
      </c>
      <c r="I28" s="16">
        <f t="shared" si="1"/>
        <v>0</v>
      </c>
      <c r="J28" s="16">
        <f t="shared" si="1"/>
        <v>88774</v>
      </c>
      <c r="K28" s="16">
        <f t="shared" si="1"/>
        <v>65215</v>
      </c>
      <c r="L28" s="16">
        <f t="shared" si="1"/>
        <v>59799</v>
      </c>
      <c r="M28" s="16">
        <f t="shared" si="1"/>
        <v>0</v>
      </c>
      <c r="N28" s="16">
        <f>SUM(N16:N16)</f>
        <v>0</v>
      </c>
      <c r="O28" s="44"/>
    </row>
    <row r="29" spans="1:15" s="6" customFormat="1" ht="12.75" x14ac:dyDescent="0.2">
      <c r="A29" s="59"/>
      <c r="B29" s="54"/>
      <c r="C29" s="54"/>
      <c r="D29" s="54"/>
      <c r="E29" s="54"/>
      <c r="F29" s="54"/>
      <c r="G29" s="54"/>
      <c r="H29" s="54"/>
      <c r="I29" s="54"/>
      <c r="J29" s="54"/>
      <c r="K29" s="54"/>
      <c r="L29" s="54"/>
      <c r="M29" s="54"/>
      <c r="N29" s="55"/>
      <c r="O29" s="62"/>
    </row>
    <row r="30" spans="1:15" s="6" customFormat="1" ht="47.25" x14ac:dyDescent="0.25">
      <c r="A30" s="50" t="s">
        <v>17</v>
      </c>
      <c r="B30" s="17">
        <f t="shared" ref="B30:C30" si="2">B28+B13</f>
        <v>523940</v>
      </c>
      <c r="C30" s="17">
        <f t="shared" si="2"/>
        <v>177839</v>
      </c>
      <c r="D30" s="66">
        <f>SUM(B30:C30)</f>
        <v>701779</v>
      </c>
      <c r="E30" s="17">
        <f t="shared" ref="E30:N30" si="3">E28+E13</f>
        <v>712637</v>
      </c>
      <c r="F30" s="17">
        <f t="shared" si="3"/>
        <v>-259940</v>
      </c>
      <c r="G30" s="66">
        <f t="shared" si="3"/>
        <v>452697</v>
      </c>
      <c r="H30" s="17">
        <f t="shared" si="3"/>
        <v>174317</v>
      </c>
      <c r="I30" s="17">
        <f t="shared" si="3"/>
        <v>22430</v>
      </c>
      <c r="J30" s="66">
        <f t="shared" si="3"/>
        <v>196747</v>
      </c>
      <c r="K30" s="17">
        <f t="shared" si="3"/>
        <v>-782083</v>
      </c>
      <c r="L30" s="17">
        <f t="shared" si="3"/>
        <v>-334635</v>
      </c>
      <c r="M30" s="17">
        <f t="shared" si="3"/>
        <v>0</v>
      </c>
      <c r="N30" s="17">
        <f t="shared" si="3"/>
        <v>0</v>
      </c>
      <c r="O30" s="45"/>
    </row>
    <row r="31" spans="1:15" s="6" customFormat="1" ht="12.75" x14ac:dyDescent="0.2">
      <c r="A31" s="60" t="s">
        <v>18</v>
      </c>
      <c r="B31" s="63">
        <f t="shared" ref="B31" si="4">B30/B10</f>
        <v>0.18210236228408927</v>
      </c>
      <c r="C31" s="63">
        <f t="shared" ref="C31" si="5">C30/C10</f>
        <v>0.1406283236715396</v>
      </c>
      <c r="D31" s="63">
        <f t="shared" ref="D31" si="6">D30/D10</f>
        <v>0.16943914880959279</v>
      </c>
      <c r="E31" s="63">
        <f t="shared" ref="E31:N31" si="7">E30/E10</f>
        <v>0.43015114869020765</v>
      </c>
      <c r="F31" s="63">
        <f t="shared" si="7"/>
        <v>-0.18841406444233597</v>
      </c>
      <c r="G31" s="63">
        <f t="shared" si="7"/>
        <v>0.14909328156915544</v>
      </c>
      <c r="H31" s="63">
        <f t="shared" si="7"/>
        <v>0.34324775620955961</v>
      </c>
      <c r="I31" s="63">
        <f t="shared" si="7"/>
        <v>8.0700899726883404E-3</v>
      </c>
      <c r="J31" s="63">
        <f t="shared" si="7"/>
        <v>5.9851638682239992E-2</v>
      </c>
      <c r="K31" s="63">
        <f t="shared" si="7"/>
        <v>-0.14131390274624001</v>
      </c>
      <c r="L31" s="63">
        <f t="shared" si="7"/>
        <v>-6.1553355162316657E-2</v>
      </c>
      <c r="M31" s="63" t="e">
        <f t="shared" si="7"/>
        <v>#DIV/0!</v>
      </c>
      <c r="N31" s="63" t="e">
        <f t="shared" si="7"/>
        <v>#DIV/0!</v>
      </c>
      <c r="O31" s="61"/>
    </row>
    <row r="32" spans="1:15" x14ac:dyDescent="0.2">
      <c r="A32" s="51"/>
      <c r="B32" s="52"/>
      <c r="C32" s="52"/>
      <c r="D32" s="52"/>
      <c r="E32" s="52"/>
      <c r="F32" s="52"/>
      <c r="G32" s="52"/>
      <c r="H32" s="52"/>
      <c r="I32" s="52"/>
      <c r="J32" s="52"/>
      <c r="K32" s="52"/>
      <c r="L32" s="52"/>
      <c r="M32" s="52"/>
      <c r="N32" s="17"/>
      <c r="O32" s="44"/>
    </row>
    <row r="33" spans="1:15" s="6" customFormat="1" ht="12.75" x14ac:dyDescent="0.2">
      <c r="A33" s="18"/>
      <c r="B33" s="7"/>
      <c r="C33" s="7"/>
      <c r="D33" s="7"/>
      <c r="E33" s="7"/>
      <c r="F33" s="7"/>
      <c r="G33" s="7"/>
      <c r="H33" s="18"/>
      <c r="I33" s="18"/>
      <c r="J33" s="18"/>
      <c r="K33" s="7"/>
      <c r="M33" s="7"/>
      <c r="N33" s="8"/>
      <c r="O33" s="7"/>
    </row>
    <row r="34" spans="1:15" s="6" customFormat="1" ht="12" x14ac:dyDescent="0.2">
      <c r="B34" s="7"/>
      <c r="C34" s="7"/>
      <c r="D34" s="7"/>
      <c r="E34" s="7"/>
      <c r="F34" s="7"/>
      <c r="G34" s="7"/>
      <c r="K34" s="7"/>
      <c r="L34" s="10"/>
      <c r="M34" s="11"/>
      <c r="N34" s="12"/>
      <c r="O34" s="9"/>
    </row>
    <row r="35" spans="1:15" s="6" customFormat="1" ht="12" x14ac:dyDescent="0.2">
      <c r="L35" s="10"/>
      <c r="M35" s="10"/>
      <c r="N35" s="12"/>
      <c r="O35" s="9"/>
    </row>
    <row r="36" spans="1:15" s="6" customFormat="1" x14ac:dyDescent="0.2">
      <c r="A36" s="1"/>
      <c r="B36" s="1"/>
      <c r="C36" s="1"/>
      <c r="D36" s="1"/>
      <c r="E36" s="1"/>
      <c r="F36" s="1"/>
      <c r="G36" s="1"/>
      <c r="H36" s="1"/>
      <c r="I36" s="1"/>
      <c r="J36" s="1"/>
      <c r="K36" s="1"/>
      <c r="L36" s="1"/>
      <c r="M36" s="1"/>
      <c r="N36" s="13"/>
      <c r="O36" s="13"/>
    </row>
    <row r="37" spans="1:15" s="6" customFormat="1" x14ac:dyDescent="0.2">
      <c r="A37" s="1"/>
      <c r="B37" s="1"/>
      <c r="C37" s="1"/>
      <c r="D37" s="1"/>
      <c r="E37" s="1"/>
      <c r="F37" s="1"/>
      <c r="G37" s="1"/>
      <c r="H37" s="1"/>
      <c r="I37" s="1"/>
      <c r="J37" s="1"/>
      <c r="K37" s="1"/>
      <c r="L37" s="1"/>
      <c r="M37" s="1"/>
      <c r="N37" s="1"/>
      <c r="O37" s="1"/>
    </row>
    <row r="38" spans="1:15" s="6" customFormat="1" x14ac:dyDescent="0.2">
      <c r="A38" s="1"/>
      <c r="B38" s="1"/>
      <c r="C38" s="1"/>
      <c r="D38" s="1"/>
      <c r="E38" s="1"/>
      <c r="F38" s="1"/>
      <c r="G38" s="1"/>
      <c r="H38" s="1"/>
      <c r="I38" s="1"/>
      <c r="J38" s="1"/>
      <c r="K38" s="1"/>
      <c r="L38" s="1"/>
      <c r="M38" s="1"/>
      <c r="N38" s="1"/>
      <c r="O38" s="1"/>
    </row>
    <row r="39" spans="1:15" s="6" customFormat="1" x14ac:dyDescent="0.2">
      <c r="A39" s="1"/>
      <c r="B39" s="1"/>
      <c r="C39" s="1"/>
      <c r="D39" s="1"/>
      <c r="E39" s="1"/>
      <c r="F39" s="1"/>
      <c r="G39" s="1"/>
      <c r="H39" s="1"/>
      <c r="I39" s="1"/>
      <c r="J39" s="1"/>
      <c r="K39" s="1"/>
      <c r="L39" s="1"/>
      <c r="M39" s="1"/>
      <c r="N39" s="1"/>
      <c r="O39" s="1"/>
    </row>
    <row r="40" spans="1:15" s="6" customFormat="1" x14ac:dyDescent="0.2">
      <c r="A40" s="1"/>
      <c r="B40" s="1"/>
      <c r="C40" s="1"/>
      <c r="D40" s="1"/>
      <c r="E40" s="1"/>
      <c r="F40" s="1"/>
      <c r="G40" s="1"/>
      <c r="H40" s="1"/>
      <c r="I40" s="1"/>
      <c r="J40" s="1"/>
      <c r="K40" s="1"/>
      <c r="L40" s="1"/>
      <c r="M40" s="1"/>
      <c r="N40" s="1"/>
      <c r="O40" s="1"/>
    </row>
    <row r="41" spans="1:15" s="6" customFormat="1" x14ac:dyDescent="0.2">
      <c r="A41" s="1"/>
      <c r="B41" s="1"/>
      <c r="C41" s="1"/>
      <c r="D41" s="1"/>
      <c r="E41" s="1"/>
      <c r="F41" s="1"/>
      <c r="G41" s="1"/>
      <c r="H41" s="1"/>
      <c r="I41" s="1"/>
      <c r="J41" s="1"/>
      <c r="K41" s="1"/>
      <c r="L41" s="1"/>
      <c r="M41" s="1"/>
      <c r="N41" s="1"/>
      <c r="O41" s="1"/>
    </row>
    <row r="42" spans="1:15" s="6" customFormat="1" x14ac:dyDescent="0.2">
      <c r="A42" s="1"/>
      <c r="B42" s="1"/>
      <c r="C42" s="1"/>
      <c r="D42" s="1"/>
      <c r="E42" s="1"/>
      <c r="F42" s="1"/>
      <c r="G42" s="1"/>
      <c r="H42" s="1"/>
      <c r="I42" s="1"/>
      <c r="J42" s="1"/>
      <c r="K42" s="1"/>
      <c r="L42" s="1"/>
      <c r="M42" s="1"/>
      <c r="N42" s="1"/>
      <c r="O42" s="1"/>
    </row>
    <row r="43" spans="1:15" s="6" customFormat="1" x14ac:dyDescent="0.2">
      <c r="A43" s="1"/>
      <c r="B43" s="1"/>
      <c r="C43" s="1"/>
      <c r="D43" s="1"/>
      <c r="E43" s="1"/>
      <c r="F43" s="1"/>
      <c r="G43" s="1"/>
      <c r="H43" s="1"/>
      <c r="I43" s="1"/>
      <c r="J43" s="1"/>
      <c r="K43" s="1"/>
      <c r="L43" s="1"/>
      <c r="M43" s="1"/>
      <c r="N43" s="1"/>
      <c r="O43" s="1"/>
    </row>
    <row r="44" spans="1:15" s="6" customFormat="1" x14ac:dyDescent="0.2">
      <c r="A44" s="1"/>
      <c r="B44" s="1"/>
      <c r="C44" s="1"/>
      <c r="D44" s="1"/>
      <c r="E44" s="1"/>
      <c r="F44" s="1"/>
      <c r="G44" s="1"/>
      <c r="H44" s="1"/>
      <c r="I44" s="1"/>
      <c r="J44" s="1"/>
      <c r="K44" s="1"/>
      <c r="L44" s="1"/>
      <c r="M44" s="1"/>
      <c r="N44" s="1"/>
      <c r="O44" s="1"/>
    </row>
    <row r="45" spans="1:15" s="6" customFormat="1" x14ac:dyDescent="0.2">
      <c r="A45" s="1"/>
      <c r="B45" s="1"/>
      <c r="C45" s="1"/>
      <c r="D45" s="1"/>
      <c r="E45" s="1"/>
      <c r="F45" s="1"/>
      <c r="G45" s="1"/>
      <c r="H45" s="1"/>
      <c r="I45" s="1"/>
      <c r="J45" s="1"/>
      <c r="K45" s="1"/>
      <c r="L45" s="1"/>
      <c r="M45" s="1"/>
      <c r="N45" s="1"/>
      <c r="O45" s="1"/>
    </row>
    <row r="46" spans="1:15" s="6" customFormat="1" x14ac:dyDescent="0.2">
      <c r="A46" s="1"/>
      <c r="B46" s="1"/>
      <c r="C46" s="1"/>
      <c r="D46" s="1"/>
      <c r="E46" s="1"/>
      <c r="F46" s="1"/>
      <c r="G46" s="1"/>
      <c r="H46" s="1"/>
      <c r="I46" s="1"/>
      <c r="J46" s="1"/>
      <c r="K46" s="1"/>
      <c r="L46" s="1"/>
      <c r="M46" s="1"/>
      <c r="N46" s="1"/>
      <c r="O46" s="1"/>
    </row>
    <row r="47" spans="1:15" s="6" customFormat="1" x14ac:dyDescent="0.2">
      <c r="A47" s="1"/>
      <c r="B47" s="1"/>
      <c r="C47" s="1"/>
      <c r="D47" s="1"/>
      <c r="E47" s="1"/>
      <c r="F47" s="1"/>
      <c r="G47" s="1"/>
      <c r="H47" s="1"/>
      <c r="I47" s="1"/>
      <c r="J47" s="1"/>
      <c r="K47" s="1"/>
      <c r="L47" s="1"/>
      <c r="M47" s="1"/>
      <c r="N47" s="1"/>
      <c r="O47" s="1"/>
    </row>
    <row r="48" spans="1:15" s="6" customFormat="1" x14ac:dyDescent="0.2">
      <c r="A48" s="1"/>
      <c r="B48" s="1"/>
      <c r="C48" s="1"/>
      <c r="D48" s="1"/>
      <c r="E48" s="1"/>
      <c r="F48" s="1"/>
      <c r="G48" s="1"/>
      <c r="H48" s="1"/>
      <c r="I48" s="1"/>
      <c r="J48" s="1"/>
      <c r="K48" s="1"/>
      <c r="L48" s="1"/>
      <c r="M48" s="1"/>
      <c r="N48" s="1"/>
      <c r="O48" s="1"/>
    </row>
    <row r="49" spans="1:15" s="6" customFormat="1" x14ac:dyDescent="0.2">
      <c r="A49" s="1"/>
      <c r="B49" s="1"/>
      <c r="C49" s="1"/>
      <c r="D49" s="1"/>
      <c r="E49" s="1"/>
      <c r="F49" s="1"/>
      <c r="G49" s="1"/>
      <c r="H49" s="1"/>
      <c r="I49" s="1"/>
      <c r="J49" s="1"/>
      <c r="K49" s="1"/>
      <c r="L49" s="1"/>
      <c r="M49" s="1"/>
      <c r="N49" s="1"/>
      <c r="O49" s="1"/>
    </row>
    <row r="50" spans="1:15" s="6" customFormat="1" x14ac:dyDescent="0.2">
      <c r="A50" s="1"/>
      <c r="B50" s="1"/>
      <c r="C50" s="1"/>
      <c r="D50" s="1"/>
      <c r="E50" s="1"/>
      <c r="F50" s="1"/>
      <c r="G50" s="1"/>
      <c r="H50" s="1"/>
      <c r="I50" s="1"/>
      <c r="J50" s="1"/>
      <c r="K50" s="1"/>
      <c r="L50" s="1"/>
      <c r="M50" s="1"/>
      <c r="N50" s="1"/>
      <c r="O50" s="1"/>
    </row>
    <row r="51" spans="1:15" s="6" customFormat="1" x14ac:dyDescent="0.2">
      <c r="A51" s="1"/>
      <c r="B51" s="1"/>
      <c r="C51" s="1"/>
      <c r="D51" s="1"/>
      <c r="E51" s="1"/>
      <c r="F51" s="1"/>
      <c r="G51" s="1"/>
      <c r="H51" s="1"/>
      <c r="I51" s="1"/>
      <c r="J51" s="1"/>
      <c r="K51" s="1"/>
      <c r="L51" s="1"/>
      <c r="M51" s="1"/>
      <c r="N51" s="1"/>
      <c r="O51" s="1"/>
    </row>
    <row r="52" spans="1:15" s="6" customFormat="1" x14ac:dyDescent="0.2">
      <c r="A52" s="1"/>
      <c r="B52" s="1"/>
      <c r="C52" s="1"/>
      <c r="D52" s="1"/>
      <c r="E52" s="1"/>
      <c r="F52" s="1"/>
      <c r="G52" s="1"/>
      <c r="H52" s="1"/>
      <c r="I52" s="1"/>
      <c r="J52" s="1"/>
      <c r="K52" s="1"/>
      <c r="L52" s="1"/>
      <c r="M52" s="1"/>
      <c r="N52" s="1"/>
      <c r="O52" s="1"/>
    </row>
    <row r="53" spans="1:15" s="6" customFormat="1" x14ac:dyDescent="0.2">
      <c r="A53" s="1"/>
      <c r="B53" s="1"/>
      <c r="C53" s="1"/>
      <c r="D53" s="1"/>
      <c r="E53" s="1"/>
      <c r="F53" s="1"/>
      <c r="G53" s="1"/>
      <c r="H53" s="1"/>
      <c r="I53" s="1"/>
      <c r="J53" s="1"/>
      <c r="K53" s="1"/>
      <c r="L53" s="1"/>
      <c r="M53" s="1"/>
      <c r="N53" s="1"/>
      <c r="O53" s="1"/>
    </row>
    <row r="54" spans="1:15" s="6" customFormat="1" x14ac:dyDescent="0.2">
      <c r="A54" s="1"/>
      <c r="B54" s="1"/>
      <c r="C54" s="1"/>
      <c r="D54" s="1"/>
      <c r="E54" s="1"/>
      <c r="F54" s="1"/>
      <c r="G54" s="1"/>
      <c r="H54" s="1"/>
      <c r="I54" s="1"/>
      <c r="J54" s="1"/>
      <c r="K54" s="1"/>
      <c r="L54" s="1"/>
      <c r="M54" s="1"/>
      <c r="N54" s="1"/>
      <c r="O54" s="1"/>
    </row>
    <row r="55" spans="1:15" s="6" customFormat="1" x14ac:dyDescent="0.2">
      <c r="A55" s="1"/>
      <c r="B55" s="1"/>
      <c r="C55" s="1"/>
      <c r="D55" s="1"/>
      <c r="E55" s="1"/>
      <c r="F55" s="1"/>
      <c r="G55" s="1"/>
      <c r="H55" s="1"/>
      <c r="I55" s="1"/>
      <c r="J55" s="1"/>
      <c r="K55" s="1"/>
      <c r="L55" s="1"/>
      <c r="M55" s="1"/>
      <c r="N55" s="1"/>
      <c r="O55" s="1"/>
    </row>
    <row r="56" spans="1:15" s="6" customFormat="1" x14ac:dyDescent="0.2">
      <c r="A56" s="1"/>
      <c r="B56" s="1"/>
      <c r="C56" s="1"/>
      <c r="D56" s="1"/>
      <c r="E56" s="1"/>
      <c r="F56" s="1"/>
      <c r="G56" s="1"/>
      <c r="H56" s="1"/>
      <c r="I56" s="1"/>
      <c r="J56" s="1"/>
      <c r="K56" s="1"/>
      <c r="L56" s="1"/>
      <c r="M56" s="1"/>
      <c r="N56" s="1"/>
      <c r="O56" s="1"/>
    </row>
    <row r="57" spans="1:15" s="6" customFormat="1" x14ac:dyDescent="0.2">
      <c r="A57" s="1"/>
      <c r="B57" s="1"/>
      <c r="C57" s="1"/>
      <c r="D57" s="1"/>
      <c r="E57" s="1"/>
      <c r="F57" s="1"/>
      <c r="G57" s="1"/>
      <c r="H57" s="1"/>
      <c r="I57" s="1"/>
      <c r="J57" s="1"/>
      <c r="K57" s="1"/>
      <c r="L57" s="1"/>
      <c r="M57" s="1"/>
      <c r="N57" s="1"/>
      <c r="O57" s="1"/>
    </row>
    <row r="58" spans="1:15" s="6" customFormat="1" x14ac:dyDescent="0.2">
      <c r="A58" s="1"/>
      <c r="B58" s="1"/>
      <c r="C58" s="1"/>
      <c r="D58" s="1"/>
      <c r="E58" s="1"/>
      <c r="F58" s="1"/>
      <c r="G58" s="1"/>
      <c r="H58" s="1"/>
      <c r="I58" s="1"/>
      <c r="J58" s="1"/>
      <c r="K58" s="1"/>
      <c r="L58" s="1"/>
      <c r="M58" s="1"/>
      <c r="N58" s="1"/>
      <c r="O58" s="1"/>
    </row>
    <row r="63" spans="1:15" s="6" customFormat="1" x14ac:dyDescent="0.2">
      <c r="A63" s="1"/>
      <c r="B63" s="1"/>
      <c r="C63" s="1"/>
      <c r="D63" s="1"/>
      <c r="E63" s="1"/>
      <c r="F63" s="1"/>
      <c r="G63" s="1"/>
      <c r="H63" s="1"/>
      <c r="I63" s="1"/>
      <c r="J63" s="1"/>
      <c r="K63" s="1"/>
      <c r="L63" s="1"/>
      <c r="M63" s="1"/>
      <c r="N63" s="1"/>
      <c r="O63" s="1"/>
    </row>
    <row r="65" spans="1:15" s="6" customFormat="1" x14ac:dyDescent="0.2">
      <c r="A65" s="1"/>
      <c r="B65" s="1"/>
      <c r="C65" s="1"/>
      <c r="D65" s="1"/>
      <c r="E65" s="1"/>
      <c r="F65" s="1"/>
      <c r="G65" s="1"/>
      <c r="H65" s="1"/>
      <c r="I65" s="1"/>
      <c r="J65" s="1"/>
      <c r="K65" s="1"/>
      <c r="L65" s="1"/>
      <c r="M65" s="1"/>
      <c r="N65" s="1"/>
      <c r="O65" s="1"/>
    </row>
    <row r="66" spans="1:15" s="6" customFormat="1" x14ac:dyDescent="0.2">
      <c r="A66" s="1"/>
      <c r="B66" s="1"/>
      <c r="C66" s="1"/>
      <c r="D66" s="1"/>
      <c r="E66" s="1"/>
      <c r="F66" s="1"/>
      <c r="G66" s="1"/>
      <c r="H66" s="1"/>
      <c r="I66" s="1"/>
      <c r="J66" s="1"/>
      <c r="K66" s="1"/>
      <c r="L66" s="1"/>
      <c r="M66" s="1"/>
      <c r="N66" s="1"/>
      <c r="O66" s="1"/>
    </row>
    <row r="67" spans="1:15" s="6" customFormat="1" x14ac:dyDescent="0.2">
      <c r="A67" s="1"/>
      <c r="B67" s="1"/>
      <c r="C67" s="1"/>
      <c r="D67" s="1"/>
      <c r="E67" s="1"/>
      <c r="F67" s="1"/>
      <c r="G67" s="1"/>
      <c r="H67" s="1"/>
      <c r="I67" s="1"/>
      <c r="J67" s="1"/>
      <c r="K67" s="1"/>
      <c r="L67" s="1"/>
      <c r="M67" s="1"/>
      <c r="N67" s="1"/>
      <c r="O67" s="1"/>
    </row>
    <row r="68" spans="1:15" s="6" customFormat="1" x14ac:dyDescent="0.2">
      <c r="A68" s="1"/>
      <c r="B68" s="1"/>
      <c r="C68" s="1"/>
      <c r="D68" s="1"/>
      <c r="E68" s="1"/>
      <c r="F68" s="1"/>
      <c r="G68" s="1"/>
      <c r="H68" s="1"/>
      <c r="I68" s="1"/>
      <c r="J68" s="1"/>
      <c r="K68" s="1"/>
      <c r="L68" s="1"/>
      <c r="M68" s="1"/>
      <c r="N68" s="1"/>
      <c r="O68" s="1"/>
    </row>
  </sheetData>
  <mergeCells count="1">
    <mergeCell ref="A7:O7"/>
  </mergeCells>
  <printOptions horizontalCentered="1"/>
  <pageMargins left="0.5" right="0.8125" top="0.25" bottom="0.5" header="0.3" footer="0.3"/>
  <pageSetup paperSize="5" scale="60" orientation="landscape" r:id="rId1"/>
  <headerFooter>
    <oddHeader>&amp;L&amp;G</oddHeader>
    <oddFooter>&amp;C&amp;"Arial,Bold Italic"&amp;K55274ECONFIDENTIAL&amp;R&amp;"Arial,Italic"&amp;8&amp;K4D5053Listing ID: TRA021
Prepared by: MT 6/2020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view="pageLayout" topLeftCell="A70" zoomScaleNormal="100" workbookViewId="0">
      <selection activeCell="A129" sqref="A129"/>
    </sheetView>
  </sheetViews>
  <sheetFormatPr defaultRowHeight="14.25" x14ac:dyDescent="0.2"/>
  <cols>
    <col min="1" max="1" width="38.5703125" style="1" customWidth="1"/>
    <col min="2" max="2" width="20" style="1" customWidth="1"/>
    <col min="3" max="16384" width="9.140625" style="1"/>
  </cols>
  <sheetData>
    <row r="1" spans="1:2" ht="18" x14ac:dyDescent="0.25">
      <c r="A1" s="19" t="s">
        <v>7</v>
      </c>
      <c r="B1" s="20" t="e">
        <f>'Financial Recast'!#REF!</f>
        <v>#REF!</v>
      </c>
    </row>
    <row r="2" spans="1:2" x14ac:dyDescent="0.2">
      <c r="B2" s="21"/>
    </row>
    <row r="3" spans="1:2" ht="15.75" x14ac:dyDescent="0.25">
      <c r="A3" s="32" t="s">
        <v>8</v>
      </c>
      <c r="B3" s="33" t="e">
        <f>'Financial Recast'!#REF!</f>
        <v>#REF!</v>
      </c>
    </row>
    <row r="4" spans="1:2" ht="15" x14ac:dyDescent="0.2">
      <c r="A4" s="34"/>
      <c r="B4" s="35"/>
    </row>
    <row r="5" spans="1:2" ht="15.75" x14ac:dyDescent="0.25">
      <c r="A5" s="32" t="s">
        <v>9</v>
      </c>
      <c r="B5" s="33" t="e">
        <f>'Financial Recast'!#REF!</f>
        <v>#REF!</v>
      </c>
    </row>
    <row r="8" spans="1:2" ht="81.75" customHeight="1" x14ac:dyDescent="0.2">
      <c r="A8" s="69" t="s">
        <v>15</v>
      </c>
      <c r="B8" s="69"/>
    </row>
    <row r="9" spans="1:2" x14ac:dyDescent="0.2">
      <c r="A9" s="22"/>
      <c r="B9" s="22"/>
    </row>
    <row r="10" spans="1:2" ht="15.75" x14ac:dyDescent="0.25">
      <c r="A10" s="37" t="s">
        <v>10</v>
      </c>
    </row>
    <row r="11" spans="1:2" ht="15" x14ac:dyDescent="0.25">
      <c r="A11" s="23" t="s">
        <v>11</v>
      </c>
      <c r="B11" s="23" t="s">
        <v>12</v>
      </c>
    </row>
    <row r="12" spans="1:2" x14ac:dyDescent="0.2">
      <c r="A12" s="38" t="e">
        <f>'Financial Recast'!#REF!</f>
        <v>#REF!</v>
      </c>
      <c r="B12" s="39" t="e">
        <f>'Financial Recast'!#REF!</f>
        <v>#REF!</v>
      </c>
    </row>
    <row r="13" spans="1:2" x14ac:dyDescent="0.2">
      <c r="A13" s="26" t="e">
        <f>'Financial Recast'!#REF!</f>
        <v>#REF!</v>
      </c>
      <c r="B13" s="25" t="e">
        <f>'Financial Recast'!#REF!</f>
        <v>#REF!</v>
      </c>
    </row>
    <row r="14" spans="1:2" x14ac:dyDescent="0.2">
      <c r="A14" s="40" t="e">
        <f>'Financial Recast'!#REF!</f>
        <v>#REF!</v>
      </c>
      <c r="B14" s="39" t="e">
        <f>'Financial Recast'!#REF!</f>
        <v>#REF!</v>
      </c>
    </row>
    <row r="15" spans="1:2" x14ac:dyDescent="0.2">
      <c r="A15" s="26" t="e">
        <f>'Financial Recast'!#REF!</f>
        <v>#REF!</v>
      </c>
      <c r="B15" s="25" t="e">
        <f>'Financial Recast'!#REF!</f>
        <v>#REF!</v>
      </c>
    </row>
    <row r="16" spans="1:2" x14ac:dyDescent="0.2">
      <c r="A16" s="40" t="e">
        <f>'Financial Recast'!#REF!</f>
        <v>#REF!</v>
      </c>
      <c r="B16" s="39" t="e">
        <f>'Financial Recast'!#REF!</f>
        <v>#REF!</v>
      </c>
    </row>
    <row r="17" spans="1:2" x14ac:dyDescent="0.2">
      <c r="A17" s="26" t="str">
        <f>'Financial Recast'!A16</f>
        <v>Interest</v>
      </c>
      <c r="B17" s="25" t="e">
        <f>'Financial Recast'!#REF!</f>
        <v>#REF!</v>
      </c>
    </row>
    <row r="18" spans="1:2" x14ac:dyDescent="0.2">
      <c r="A18" s="40" t="e">
        <f>'Financial Recast'!#REF!</f>
        <v>#REF!</v>
      </c>
      <c r="B18" s="39" t="e">
        <f>'Financial Recast'!#REF!</f>
        <v>#REF!</v>
      </c>
    </row>
    <row r="19" spans="1:2" x14ac:dyDescent="0.2">
      <c r="A19" s="26" t="e">
        <f>'Financial Recast'!#REF!</f>
        <v>#REF!</v>
      </c>
      <c r="B19" s="25" t="e">
        <f>'Financial Recast'!#REF!</f>
        <v>#REF!</v>
      </c>
    </row>
    <row r="20" spans="1:2" x14ac:dyDescent="0.2">
      <c r="A20" s="40" t="e">
        <f>'Financial Recast'!#REF!</f>
        <v>#REF!</v>
      </c>
      <c r="B20" s="39" t="e">
        <f>'Financial Recast'!#REF!</f>
        <v>#REF!</v>
      </c>
    </row>
    <row r="21" spans="1:2" x14ac:dyDescent="0.2">
      <c r="A21" s="26" t="e">
        <f>'Financial Recast'!#REF!</f>
        <v>#REF!</v>
      </c>
      <c r="B21" s="25" t="e">
        <f>'Financial Recast'!#REF!</f>
        <v>#REF!</v>
      </c>
    </row>
    <row r="22" spans="1:2" x14ac:dyDescent="0.2">
      <c r="A22" s="40" t="e">
        <f>'Financial Recast'!#REF!</f>
        <v>#REF!</v>
      </c>
      <c r="B22" s="39" t="e">
        <f>'Financial Recast'!#REF!</f>
        <v>#REF!</v>
      </c>
    </row>
    <row r="23" spans="1:2" x14ac:dyDescent="0.2">
      <c r="A23" s="26" t="e">
        <f>'Financial Recast'!#REF!</f>
        <v>#REF!</v>
      </c>
      <c r="B23" s="25" t="e">
        <f>'Financial Recast'!#REF!</f>
        <v>#REF!</v>
      </c>
    </row>
    <row r="24" spans="1:2" x14ac:dyDescent="0.2">
      <c r="A24" s="40" t="e">
        <f>'Financial Recast'!#REF!</f>
        <v>#REF!</v>
      </c>
      <c r="B24" s="39" t="e">
        <f>'Financial Recast'!#REF!</f>
        <v>#REF!</v>
      </c>
    </row>
    <row r="25" spans="1:2" x14ac:dyDescent="0.2">
      <c r="A25" s="26" t="e">
        <f>'Financial Recast'!#REF!</f>
        <v>#REF!</v>
      </c>
      <c r="B25" s="25" t="e">
        <f>'Financial Recast'!#REF!</f>
        <v>#REF!</v>
      </c>
    </row>
    <row r="26" spans="1:2" x14ac:dyDescent="0.2">
      <c r="A26" s="40" t="e">
        <f>'Financial Recast'!#REF!</f>
        <v>#REF!</v>
      </c>
      <c r="B26" s="39" t="e">
        <f>'Financial Recast'!#REF!</f>
        <v>#REF!</v>
      </c>
    </row>
    <row r="27" spans="1:2" x14ac:dyDescent="0.2">
      <c r="A27" s="26" t="e">
        <f>'Financial Recast'!#REF!</f>
        <v>#REF!</v>
      </c>
      <c r="B27" s="25" t="e">
        <f>'Financial Recast'!#REF!</f>
        <v>#REF!</v>
      </c>
    </row>
    <row r="28" spans="1:2" x14ac:dyDescent="0.2">
      <c r="B28" s="27"/>
    </row>
    <row r="29" spans="1:2" ht="15.75" x14ac:dyDescent="0.25">
      <c r="A29" s="36" t="s">
        <v>13</v>
      </c>
      <c r="B29" s="35" t="e">
        <f>'Financial Recast'!#REF!</f>
        <v>#REF!</v>
      </c>
    </row>
    <row r="30" spans="1:2" ht="15" x14ac:dyDescent="0.25">
      <c r="A30" s="28"/>
      <c r="B30" s="29"/>
    </row>
    <row r="31" spans="1:2" x14ac:dyDescent="0.2">
      <c r="A31" s="68" t="s">
        <v>14</v>
      </c>
      <c r="B31" s="68"/>
    </row>
    <row r="32" spans="1:2" x14ac:dyDescent="0.2">
      <c r="B32" s="27"/>
    </row>
    <row r="33" spans="1:2" ht="15.75" x14ac:dyDescent="0.25">
      <c r="A33" s="41" t="s">
        <v>16</v>
      </c>
      <c r="B33" s="33" t="e">
        <f>'Financial Recast'!#REF!</f>
        <v>#REF!</v>
      </c>
    </row>
    <row r="34" spans="1:2" ht="18" x14ac:dyDescent="0.25">
      <c r="B34" s="20"/>
    </row>
    <row r="36" spans="1:2" ht="18" x14ac:dyDescent="0.25">
      <c r="A36" s="19" t="s">
        <v>7</v>
      </c>
      <c r="B36" s="20" t="e">
        <f>'Financial Recast'!#REF!</f>
        <v>#REF!</v>
      </c>
    </row>
    <row r="37" spans="1:2" x14ac:dyDescent="0.2">
      <c r="B37" s="21"/>
    </row>
    <row r="38" spans="1:2" ht="15.75" x14ac:dyDescent="0.25">
      <c r="A38" s="32" t="s">
        <v>8</v>
      </c>
      <c r="B38" s="33" t="e">
        <f>'Financial Recast'!#REF!</f>
        <v>#REF!</v>
      </c>
    </row>
    <row r="39" spans="1:2" ht="15" x14ac:dyDescent="0.2">
      <c r="A39" s="34"/>
      <c r="B39" s="35"/>
    </row>
    <row r="40" spans="1:2" ht="15.75" x14ac:dyDescent="0.25">
      <c r="A40" s="32" t="s">
        <v>9</v>
      </c>
      <c r="B40" s="33" t="e">
        <f>'Financial Recast'!#REF!</f>
        <v>#REF!</v>
      </c>
    </row>
    <row r="41" spans="1:2" x14ac:dyDescent="0.2">
      <c r="A41" s="22"/>
      <c r="B41" s="22"/>
    </row>
    <row r="42" spans="1:2" ht="15.75" x14ac:dyDescent="0.25">
      <c r="A42" s="37" t="s">
        <v>10</v>
      </c>
    </row>
    <row r="43" spans="1:2" ht="15" x14ac:dyDescent="0.25">
      <c r="A43" s="23" t="s">
        <v>11</v>
      </c>
      <c r="B43" s="23" t="s">
        <v>12</v>
      </c>
    </row>
    <row r="44" spans="1:2" x14ac:dyDescent="0.2">
      <c r="A44" s="38" t="e">
        <f t="shared" ref="A44:A59" si="0">A12</f>
        <v>#REF!</v>
      </c>
      <c r="B44" s="39" t="e">
        <f>'Financial Recast'!#REF!</f>
        <v>#REF!</v>
      </c>
    </row>
    <row r="45" spans="1:2" x14ac:dyDescent="0.2">
      <c r="A45" s="24" t="e">
        <f t="shared" si="0"/>
        <v>#REF!</v>
      </c>
      <c r="B45" s="25" t="e">
        <f>'Financial Recast'!#REF!</f>
        <v>#REF!</v>
      </c>
    </row>
    <row r="46" spans="1:2" x14ac:dyDescent="0.2">
      <c r="A46" s="38" t="e">
        <f t="shared" si="0"/>
        <v>#REF!</v>
      </c>
      <c r="B46" s="39" t="e">
        <f>'Financial Recast'!#REF!</f>
        <v>#REF!</v>
      </c>
    </row>
    <row r="47" spans="1:2" x14ac:dyDescent="0.2">
      <c r="A47" s="24" t="e">
        <f t="shared" si="0"/>
        <v>#REF!</v>
      </c>
      <c r="B47" s="25" t="e">
        <f>'Financial Recast'!#REF!</f>
        <v>#REF!</v>
      </c>
    </row>
    <row r="48" spans="1:2" x14ac:dyDescent="0.2">
      <c r="A48" s="38" t="e">
        <f t="shared" si="0"/>
        <v>#REF!</v>
      </c>
      <c r="B48" s="39" t="e">
        <f>'Financial Recast'!#REF!</f>
        <v>#REF!</v>
      </c>
    </row>
    <row r="49" spans="1:2" x14ac:dyDescent="0.2">
      <c r="A49" s="24" t="str">
        <f t="shared" si="0"/>
        <v>Interest</v>
      </c>
      <c r="B49" s="25" t="e">
        <f>'Financial Recast'!#REF!</f>
        <v>#REF!</v>
      </c>
    </row>
    <row r="50" spans="1:2" x14ac:dyDescent="0.2">
      <c r="A50" s="38" t="e">
        <f t="shared" si="0"/>
        <v>#REF!</v>
      </c>
      <c r="B50" s="39" t="e">
        <f>'Financial Recast'!#REF!</f>
        <v>#REF!</v>
      </c>
    </row>
    <row r="51" spans="1:2" x14ac:dyDescent="0.2">
      <c r="A51" s="24" t="e">
        <f t="shared" si="0"/>
        <v>#REF!</v>
      </c>
      <c r="B51" s="25" t="e">
        <f>'Financial Recast'!#REF!</f>
        <v>#REF!</v>
      </c>
    </row>
    <row r="52" spans="1:2" x14ac:dyDescent="0.2">
      <c r="A52" s="38" t="e">
        <f t="shared" si="0"/>
        <v>#REF!</v>
      </c>
      <c r="B52" s="39" t="e">
        <f>'Financial Recast'!#REF!</f>
        <v>#REF!</v>
      </c>
    </row>
    <row r="53" spans="1:2" x14ac:dyDescent="0.2">
      <c r="A53" s="24" t="e">
        <f t="shared" si="0"/>
        <v>#REF!</v>
      </c>
      <c r="B53" s="25" t="e">
        <f>'Financial Recast'!#REF!</f>
        <v>#REF!</v>
      </c>
    </row>
    <row r="54" spans="1:2" x14ac:dyDescent="0.2">
      <c r="A54" s="38" t="e">
        <f t="shared" si="0"/>
        <v>#REF!</v>
      </c>
      <c r="B54" s="39" t="e">
        <f>'Financial Recast'!#REF!</f>
        <v>#REF!</v>
      </c>
    </row>
    <row r="55" spans="1:2" x14ac:dyDescent="0.2">
      <c r="A55" s="24" t="e">
        <f t="shared" si="0"/>
        <v>#REF!</v>
      </c>
      <c r="B55" s="25" t="e">
        <f>'Financial Recast'!#REF!</f>
        <v>#REF!</v>
      </c>
    </row>
    <row r="56" spans="1:2" x14ac:dyDescent="0.2">
      <c r="A56" s="38" t="e">
        <f t="shared" si="0"/>
        <v>#REF!</v>
      </c>
      <c r="B56" s="39" t="e">
        <f>'Financial Recast'!#REF!</f>
        <v>#REF!</v>
      </c>
    </row>
    <row r="57" spans="1:2" x14ac:dyDescent="0.2">
      <c r="A57" s="24" t="e">
        <f t="shared" si="0"/>
        <v>#REF!</v>
      </c>
      <c r="B57" s="25" t="e">
        <f>'Financial Recast'!#REF!</f>
        <v>#REF!</v>
      </c>
    </row>
    <row r="58" spans="1:2" x14ac:dyDescent="0.2">
      <c r="A58" s="38" t="e">
        <f t="shared" si="0"/>
        <v>#REF!</v>
      </c>
      <c r="B58" s="39" t="e">
        <f>'Financial Recast'!#REF!</f>
        <v>#REF!</v>
      </c>
    </row>
    <row r="59" spans="1:2" x14ac:dyDescent="0.2">
      <c r="A59" s="24" t="e">
        <f t="shared" si="0"/>
        <v>#REF!</v>
      </c>
      <c r="B59" s="25" t="e">
        <f>'Financial Recast'!#REF!</f>
        <v>#REF!</v>
      </c>
    </row>
    <row r="60" spans="1:2" x14ac:dyDescent="0.2">
      <c r="B60" s="27"/>
    </row>
    <row r="61" spans="1:2" ht="15.75" x14ac:dyDescent="0.25">
      <c r="A61" s="36" t="s">
        <v>13</v>
      </c>
      <c r="B61" s="35" t="e">
        <f>'Financial Recast'!#REF!</f>
        <v>#REF!</v>
      </c>
    </row>
    <row r="62" spans="1:2" ht="15" x14ac:dyDescent="0.25">
      <c r="A62" s="28"/>
      <c r="B62" s="29"/>
    </row>
    <row r="63" spans="1:2" x14ac:dyDescent="0.2">
      <c r="A63" s="68" t="s">
        <v>14</v>
      </c>
      <c r="B63" s="68"/>
    </row>
    <row r="64" spans="1:2" x14ac:dyDescent="0.2">
      <c r="B64" s="27"/>
    </row>
    <row r="65" spans="1:2" ht="15.75" x14ac:dyDescent="0.25">
      <c r="A65" s="41" t="s">
        <v>16</v>
      </c>
      <c r="B65" s="33" t="e">
        <f>'Financial Recast'!#REF!</f>
        <v>#REF!</v>
      </c>
    </row>
    <row r="66" spans="1:2" ht="18" x14ac:dyDescent="0.25">
      <c r="B66" s="20"/>
    </row>
    <row r="68" spans="1:2" ht="18" x14ac:dyDescent="0.25">
      <c r="A68" s="19" t="s">
        <v>7</v>
      </c>
      <c r="B68" s="20">
        <f>'Financial Recast'!M9</f>
        <v>2014</v>
      </c>
    </row>
    <row r="69" spans="1:2" x14ac:dyDescent="0.2">
      <c r="B69" s="21"/>
    </row>
    <row r="70" spans="1:2" ht="15.75" x14ac:dyDescent="0.25">
      <c r="A70" s="32" t="s">
        <v>8</v>
      </c>
      <c r="B70" s="33">
        <f>'Financial Recast'!M10</f>
        <v>0</v>
      </c>
    </row>
    <row r="71" spans="1:2" ht="15" x14ac:dyDescent="0.2">
      <c r="A71" s="34"/>
      <c r="B71" s="35"/>
    </row>
    <row r="72" spans="1:2" ht="15.75" x14ac:dyDescent="0.25">
      <c r="A72" s="32" t="s">
        <v>9</v>
      </c>
      <c r="B72" s="33">
        <f>'Financial Recast'!M13</f>
        <v>0</v>
      </c>
    </row>
    <row r="73" spans="1:2" x14ac:dyDescent="0.2">
      <c r="A73" s="22"/>
      <c r="B73" s="22"/>
    </row>
    <row r="74" spans="1:2" ht="15.75" x14ac:dyDescent="0.25">
      <c r="A74" s="37" t="s">
        <v>10</v>
      </c>
    </row>
    <row r="75" spans="1:2" ht="15" x14ac:dyDescent="0.25">
      <c r="A75" s="23" t="s">
        <v>11</v>
      </c>
      <c r="B75" s="23" t="s">
        <v>12</v>
      </c>
    </row>
    <row r="76" spans="1:2" x14ac:dyDescent="0.2">
      <c r="A76" s="38" t="e">
        <f t="shared" ref="A76:A91" si="1">A44</f>
        <v>#REF!</v>
      </c>
      <c r="B76" s="39" t="e">
        <f>'Financial Recast'!#REF!</f>
        <v>#REF!</v>
      </c>
    </row>
    <row r="77" spans="1:2" x14ac:dyDescent="0.2">
      <c r="A77" s="24" t="e">
        <f t="shared" si="1"/>
        <v>#REF!</v>
      </c>
      <c r="B77" s="25" t="e">
        <f>'Financial Recast'!#REF!</f>
        <v>#REF!</v>
      </c>
    </row>
    <row r="78" spans="1:2" x14ac:dyDescent="0.2">
      <c r="A78" s="38" t="e">
        <f t="shared" si="1"/>
        <v>#REF!</v>
      </c>
      <c r="B78" s="39" t="e">
        <f>'Financial Recast'!#REF!</f>
        <v>#REF!</v>
      </c>
    </row>
    <row r="79" spans="1:2" x14ac:dyDescent="0.2">
      <c r="A79" s="24" t="e">
        <f t="shared" si="1"/>
        <v>#REF!</v>
      </c>
      <c r="B79" s="25" t="e">
        <f>'Financial Recast'!#REF!</f>
        <v>#REF!</v>
      </c>
    </row>
    <row r="80" spans="1:2" x14ac:dyDescent="0.2">
      <c r="A80" s="38" t="e">
        <f t="shared" si="1"/>
        <v>#REF!</v>
      </c>
      <c r="B80" s="39" t="e">
        <f>'Financial Recast'!#REF!</f>
        <v>#REF!</v>
      </c>
    </row>
    <row r="81" spans="1:2" x14ac:dyDescent="0.2">
      <c r="A81" s="24" t="str">
        <f t="shared" si="1"/>
        <v>Interest</v>
      </c>
      <c r="B81" s="25">
        <f>'Financial Recast'!M16</f>
        <v>0</v>
      </c>
    </row>
    <row r="82" spans="1:2" x14ac:dyDescent="0.2">
      <c r="A82" s="38" t="e">
        <f t="shared" si="1"/>
        <v>#REF!</v>
      </c>
      <c r="B82" s="39" t="e">
        <f>'Financial Recast'!#REF!</f>
        <v>#REF!</v>
      </c>
    </row>
    <row r="83" spans="1:2" x14ac:dyDescent="0.2">
      <c r="A83" s="24" t="e">
        <f t="shared" si="1"/>
        <v>#REF!</v>
      </c>
      <c r="B83" s="25" t="e">
        <f>'Financial Recast'!#REF!</f>
        <v>#REF!</v>
      </c>
    </row>
    <row r="84" spans="1:2" x14ac:dyDescent="0.2">
      <c r="A84" s="38" t="e">
        <f t="shared" si="1"/>
        <v>#REF!</v>
      </c>
      <c r="B84" s="39" t="e">
        <f>'Financial Recast'!#REF!</f>
        <v>#REF!</v>
      </c>
    </row>
    <row r="85" spans="1:2" x14ac:dyDescent="0.2">
      <c r="A85" s="24" t="e">
        <f t="shared" si="1"/>
        <v>#REF!</v>
      </c>
      <c r="B85" s="25" t="e">
        <f>'Financial Recast'!#REF!</f>
        <v>#REF!</v>
      </c>
    </row>
    <row r="86" spans="1:2" x14ac:dyDescent="0.2">
      <c r="A86" s="38" t="e">
        <f t="shared" si="1"/>
        <v>#REF!</v>
      </c>
      <c r="B86" s="39" t="e">
        <f>'Financial Recast'!#REF!</f>
        <v>#REF!</v>
      </c>
    </row>
    <row r="87" spans="1:2" x14ac:dyDescent="0.2">
      <c r="A87" s="24" t="e">
        <f t="shared" si="1"/>
        <v>#REF!</v>
      </c>
      <c r="B87" s="25" t="e">
        <f>'Financial Recast'!#REF!</f>
        <v>#REF!</v>
      </c>
    </row>
    <row r="88" spans="1:2" x14ac:dyDescent="0.2">
      <c r="A88" s="38" t="e">
        <f t="shared" si="1"/>
        <v>#REF!</v>
      </c>
      <c r="B88" s="39" t="e">
        <f>'Financial Recast'!#REF!</f>
        <v>#REF!</v>
      </c>
    </row>
    <row r="89" spans="1:2" x14ac:dyDescent="0.2">
      <c r="A89" s="24" t="e">
        <f t="shared" si="1"/>
        <v>#REF!</v>
      </c>
      <c r="B89" s="25" t="e">
        <f>'Financial Recast'!#REF!</f>
        <v>#REF!</v>
      </c>
    </row>
    <row r="90" spans="1:2" x14ac:dyDescent="0.2">
      <c r="A90" s="38" t="e">
        <f t="shared" si="1"/>
        <v>#REF!</v>
      </c>
      <c r="B90" s="39" t="e">
        <f>'Financial Recast'!#REF!</f>
        <v>#REF!</v>
      </c>
    </row>
    <row r="91" spans="1:2" x14ac:dyDescent="0.2">
      <c r="A91" s="24" t="e">
        <f t="shared" si="1"/>
        <v>#REF!</v>
      </c>
      <c r="B91" s="25" t="e">
        <f>'Financial Recast'!#REF!</f>
        <v>#REF!</v>
      </c>
    </row>
    <row r="92" spans="1:2" x14ac:dyDescent="0.2">
      <c r="B92" s="27"/>
    </row>
    <row r="93" spans="1:2" ht="15.75" x14ac:dyDescent="0.25">
      <c r="A93" s="36" t="s">
        <v>13</v>
      </c>
      <c r="B93" s="35">
        <f>'Financial Recast'!M28</f>
        <v>0</v>
      </c>
    </row>
    <row r="94" spans="1:2" ht="15" x14ac:dyDescent="0.25">
      <c r="A94" s="28"/>
      <c r="B94" s="29"/>
    </row>
    <row r="95" spans="1:2" x14ac:dyDescent="0.2">
      <c r="A95" s="68" t="s">
        <v>14</v>
      </c>
      <c r="B95" s="68"/>
    </row>
    <row r="96" spans="1:2" x14ac:dyDescent="0.2">
      <c r="B96" s="27"/>
    </row>
    <row r="97" spans="1:2" ht="15.75" x14ac:dyDescent="0.25">
      <c r="A97" s="41" t="s">
        <v>16</v>
      </c>
      <c r="B97" s="33">
        <f>'Financial Recast'!M30</f>
        <v>0</v>
      </c>
    </row>
    <row r="98" spans="1:2" ht="18" x14ac:dyDescent="0.25">
      <c r="B98" s="20"/>
    </row>
    <row r="100" spans="1:2" ht="18" x14ac:dyDescent="0.25">
      <c r="A100" s="19" t="s">
        <v>7</v>
      </c>
      <c r="B100" s="20">
        <f>'Financial Recast'!N9</f>
        <v>2012</v>
      </c>
    </row>
    <row r="101" spans="1:2" x14ac:dyDescent="0.2">
      <c r="B101" s="21"/>
    </row>
    <row r="102" spans="1:2" ht="15.75" x14ac:dyDescent="0.25">
      <c r="A102" s="32" t="s">
        <v>8</v>
      </c>
      <c r="B102" s="33">
        <f>'Financial Recast'!N10</f>
        <v>0</v>
      </c>
    </row>
    <row r="103" spans="1:2" ht="15" x14ac:dyDescent="0.2">
      <c r="A103" s="34"/>
      <c r="B103" s="35"/>
    </row>
    <row r="104" spans="1:2" ht="15.75" x14ac:dyDescent="0.25">
      <c r="A104" s="32" t="s">
        <v>9</v>
      </c>
      <c r="B104" s="33">
        <f>'Financial Recast'!N13</f>
        <v>0</v>
      </c>
    </row>
    <row r="105" spans="1:2" x14ac:dyDescent="0.2">
      <c r="A105" s="42"/>
      <c r="B105" s="42"/>
    </row>
    <row r="106" spans="1:2" ht="15.75" x14ac:dyDescent="0.25">
      <c r="A106" s="37" t="s">
        <v>10</v>
      </c>
      <c r="B106" s="43"/>
    </row>
    <row r="107" spans="1:2" ht="15" x14ac:dyDescent="0.25">
      <c r="A107" s="23" t="s">
        <v>11</v>
      </c>
      <c r="B107" s="23" t="s">
        <v>12</v>
      </c>
    </row>
    <row r="108" spans="1:2" x14ac:dyDescent="0.2">
      <c r="A108" s="38" t="e">
        <f t="shared" ref="A108:A123" si="2">A76</f>
        <v>#REF!</v>
      </c>
      <c r="B108" s="39" t="e">
        <f>'Financial Recast'!#REF!</f>
        <v>#REF!</v>
      </c>
    </row>
    <row r="109" spans="1:2" x14ac:dyDescent="0.2">
      <c r="A109" s="24" t="e">
        <f t="shared" si="2"/>
        <v>#REF!</v>
      </c>
      <c r="B109" s="25" t="e">
        <f>'Financial Recast'!#REF!</f>
        <v>#REF!</v>
      </c>
    </row>
    <row r="110" spans="1:2" x14ac:dyDescent="0.2">
      <c r="A110" s="38" t="e">
        <f t="shared" si="2"/>
        <v>#REF!</v>
      </c>
      <c r="B110" s="39" t="e">
        <f>'Financial Recast'!#REF!</f>
        <v>#REF!</v>
      </c>
    </row>
    <row r="111" spans="1:2" x14ac:dyDescent="0.2">
      <c r="A111" s="24" t="e">
        <f t="shared" si="2"/>
        <v>#REF!</v>
      </c>
      <c r="B111" s="25" t="e">
        <f>'Financial Recast'!#REF!</f>
        <v>#REF!</v>
      </c>
    </row>
    <row r="112" spans="1:2" x14ac:dyDescent="0.2">
      <c r="A112" s="38" t="e">
        <f t="shared" si="2"/>
        <v>#REF!</v>
      </c>
      <c r="B112" s="39" t="e">
        <f>'Financial Recast'!#REF!</f>
        <v>#REF!</v>
      </c>
    </row>
    <row r="113" spans="1:2" x14ac:dyDescent="0.2">
      <c r="A113" s="24" t="str">
        <f t="shared" si="2"/>
        <v>Interest</v>
      </c>
      <c r="B113" s="25">
        <f>'Financial Recast'!N16</f>
        <v>0</v>
      </c>
    </row>
    <row r="114" spans="1:2" x14ac:dyDescent="0.2">
      <c r="A114" s="38" t="e">
        <f t="shared" si="2"/>
        <v>#REF!</v>
      </c>
      <c r="B114" s="39" t="e">
        <f>'Financial Recast'!#REF!</f>
        <v>#REF!</v>
      </c>
    </row>
    <row r="115" spans="1:2" x14ac:dyDescent="0.2">
      <c r="A115" s="24" t="e">
        <f t="shared" si="2"/>
        <v>#REF!</v>
      </c>
      <c r="B115" s="25" t="e">
        <f>'Financial Recast'!#REF!</f>
        <v>#REF!</v>
      </c>
    </row>
    <row r="116" spans="1:2" x14ac:dyDescent="0.2">
      <c r="A116" s="38" t="e">
        <f t="shared" si="2"/>
        <v>#REF!</v>
      </c>
      <c r="B116" s="39" t="e">
        <f>'Financial Recast'!#REF!</f>
        <v>#REF!</v>
      </c>
    </row>
    <row r="117" spans="1:2" x14ac:dyDescent="0.2">
      <c r="A117" s="24" t="e">
        <f t="shared" si="2"/>
        <v>#REF!</v>
      </c>
      <c r="B117" s="25" t="e">
        <f>'Financial Recast'!#REF!</f>
        <v>#REF!</v>
      </c>
    </row>
    <row r="118" spans="1:2" x14ac:dyDescent="0.2">
      <c r="A118" s="38" t="e">
        <f t="shared" si="2"/>
        <v>#REF!</v>
      </c>
      <c r="B118" s="39" t="e">
        <f>'Financial Recast'!#REF!</f>
        <v>#REF!</v>
      </c>
    </row>
    <row r="119" spans="1:2" x14ac:dyDescent="0.2">
      <c r="A119" s="24" t="e">
        <f t="shared" si="2"/>
        <v>#REF!</v>
      </c>
      <c r="B119" s="25" t="e">
        <f>'Financial Recast'!#REF!</f>
        <v>#REF!</v>
      </c>
    </row>
    <row r="120" spans="1:2" x14ac:dyDescent="0.2">
      <c r="A120" s="38" t="e">
        <f t="shared" si="2"/>
        <v>#REF!</v>
      </c>
      <c r="B120" s="39" t="e">
        <f>'Financial Recast'!#REF!</f>
        <v>#REF!</v>
      </c>
    </row>
    <row r="121" spans="1:2" x14ac:dyDescent="0.2">
      <c r="A121" s="24" t="e">
        <f t="shared" si="2"/>
        <v>#REF!</v>
      </c>
      <c r="B121" s="25" t="e">
        <f>'Financial Recast'!#REF!</f>
        <v>#REF!</v>
      </c>
    </row>
    <row r="122" spans="1:2" x14ac:dyDescent="0.2">
      <c r="A122" s="38" t="e">
        <f t="shared" si="2"/>
        <v>#REF!</v>
      </c>
      <c r="B122" s="39" t="e">
        <f>'Financial Recast'!#REF!</f>
        <v>#REF!</v>
      </c>
    </row>
    <row r="123" spans="1:2" x14ac:dyDescent="0.2">
      <c r="A123" s="24" t="e">
        <f t="shared" si="2"/>
        <v>#REF!</v>
      </c>
      <c r="B123" s="25" t="e">
        <f>'Financial Recast'!#REF!</f>
        <v>#REF!</v>
      </c>
    </row>
    <row r="124" spans="1:2" x14ac:dyDescent="0.2">
      <c r="B124" s="27"/>
    </row>
    <row r="125" spans="1:2" ht="15.75" x14ac:dyDescent="0.25">
      <c r="A125" s="36" t="s">
        <v>13</v>
      </c>
      <c r="B125" s="35">
        <f>'Financial Recast'!N28</f>
        <v>0</v>
      </c>
    </row>
    <row r="126" spans="1:2" ht="15" x14ac:dyDescent="0.25">
      <c r="A126" s="28"/>
      <c r="B126" s="29"/>
    </row>
    <row r="127" spans="1:2" x14ac:dyDescent="0.2">
      <c r="A127" s="68" t="s">
        <v>14</v>
      </c>
      <c r="B127" s="68"/>
    </row>
    <row r="128" spans="1:2" x14ac:dyDescent="0.2">
      <c r="B128" s="27"/>
    </row>
    <row r="129" spans="1:2" ht="15.75" x14ac:dyDescent="0.25">
      <c r="A129" s="30" t="s">
        <v>16</v>
      </c>
      <c r="B129" s="31">
        <f>'Financial Recast'!N30</f>
        <v>0</v>
      </c>
    </row>
    <row r="130" spans="1:2" ht="18" x14ac:dyDescent="0.25">
      <c r="B130" s="20"/>
    </row>
  </sheetData>
  <mergeCells count="5">
    <mergeCell ref="A127:B127"/>
    <mergeCell ref="A8:B8"/>
    <mergeCell ref="A31:B31"/>
    <mergeCell ref="A63:B63"/>
    <mergeCell ref="A95:B95"/>
  </mergeCells>
  <printOptions horizontalCentered="1" verticalCentered="1"/>
  <pageMargins left="0.7" right="0.7" top="0.75" bottom="0.75" header="0.3" footer="0.3"/>
  <pageSetup orientation="portrait" r:id="rId1"/>
  <headerFooter>
    <oddHeader>&amp;C&amp;"Arial,Bold"&amp;K55274ESeller's Discretionary Cash Flow Determination</oddHeader>
    <oddFooter>&amp;R&amp;"-,Italic"&amp;P of &amp;N</oddFooter>
  </headerFooter>
  <rowBreaks count="3" manualBreakCount="3">
    <brk id="34" max="16383" man="1"/>
    <brk id="66" max="1" man="1"/>
    <brk id="9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Recast</vt:lpstr>
      <vt:lpstr>Explanation by Year</vt:lpstr>
      <vt:lpstr>'Explanation by Year'!Print_Area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Rand</dc:creator>
  <cp:lastModifiedBy>Megan</cp:lastModifiedBy>
  <cp:lastPrinted>2020-06-05T16:42:15Z</cp:lastPrinted>
  <dcterms:created xsi:type="dcterms:W3CDTF">2011-01-04T22:44:45Z</dcterms:created>
  <dcterms:modified xsi:type="dcterms:W3CDTF">2020-06-24T17:25:02Z</dcterms:modified>
</cp:coreProperties>
</file>